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Table Games Acct\23FY\"/>
    </mc:Choice>
  </mc:AlternateContent>
  <bookViews>
    <workbookView xWindow="0" yWindow="0" windowWidth="10110" windowHeight="7395"/>
  </bookViews>
  <sheets>
    <sheet name="Total" sheetId="2" r:id="rId1"/>
    <sheet name="Mountaineer" sheetId="5" r:id="rId2"/>
    <sheet name="Mardi Gras" sheetId="6" r:id="rId3"/>
    <sheet name="Charles Town" sheetId="1" r:id="rId4"/>
    <sheet name="Greenbrier" sheetId="4" r:id="rId5"/>
  </sheets>
  <definedNames>
    <definedName name="_xlnm.Print_Area" localSheetId="3">'Charles Town'!$A$1:$I$111</definedName>
    <definedName name="_xlnm.Print_Area" localSheetId="4">Greenbrier!$A$1:$I$68</definedName>
    <definedName name="_xlnm.Print_Area" localSheetId="2">'Mardi Gras'!$A$1:$I$68</definedName>
    <definedName name="_xlnm.Print_Area" localSheetId="1">Mountaineer!$A$1:$I$111</definedName>
    <definedName name="_xlnm.Print_Area" localSheetId="0">Total!$A$1:$I$68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5" l="1"/>
  <c r="I60" i="2"/>
  <c r="H60" i="2"/>
  <c r="G60" i="2"/>
  <c r="F60" i="2"/>
  <c r="E60" i="2"/>
  <c r="D60" i="2"/>
  <c r="C60" i="2"/>
  <c r="B60" i="2"/>
  <c r="D60" i="6"/>
  <c r="E60" i="6" s="1"/>
  <c r="E60" i="4"/>
  <c r="D60" i="4"/>
  <c r="E60" i="1"/>
  <c r="D60" i="1"/>
  <c r="D60" i="5"/>
  <c r="E60" i="5" s="1"/>
  <c r="F60" i="6" l="1"/>
  <c r="G60" i="6" s="1"/>
  <c r="F60" i="4"/>
  <c r="G60" i="4" s="1"/>
  <c r="F60" i="1"/>
  <c r="G60" i="1" s="1"/>
  <c r="F60" i="5"/>
  <c r="G60" i="5" s="1"/>
  <c r="H60" i="6" l="1"/>
  <c r="I60" i="6" s="1"/>
  <c r="H60" i="4"/>
  <c r="I60" i="4" s="1"/>
  <c r="H60" i="1"/>
  <c r="I60" i="1" s="1"/>
  <c r="H60" i="5"/>
  <c r="I60" i="5" s="1"/>
  <c r="C59" i="2" l="1"/>
  <c r="B59" i="2"/>
  <c r="E59" i="4"/>
  <c r="E22" i="6"/>
  <c r="F22" i="6" s="1"/>
  <c r="E45" i="6"/>
  <c r="F45" i="6" s="1"/>
  <c r="E46" i="6"/>
  <c r="D8" i="6"/>
  <c r="E8" i="6" s="1"/>
  <c r="D9" i="6"/>
  <c r="E9" i="6" s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D10" i="6"/>
  <c r="E10" i="6" s="1"/>
  <c r="F10" i="6" s="1"/>
  <c r="D11" i="6"/>
  <c r="E11" i="6" s="1"/>
  <c r="F11" i="6" s="1"/>
  <c r="D12" i="6"/>
  <c r="E12" i="6" s="1"/>
  <c r="D13" i="6"/>
  <c r="E13" i="6" s="1"/>
  <c r="F13" i="6" s="1"/>
  <c r="D14" i="6"/>
  <c r="E14" i="6" s="1"/>
  <c r="D15" i="6"/>
  <c r="E15" i="6" s="1"/>
  <c r="D16" i="6"/>
  <c r="E16" i="6" s="1"/>
  <c r="F16" i="6" s="1"/>
  <c r="D17" i="6"/>
  <c r="E17" i="6" s="1"/>
  <c r="D18" i="6"/>
  <c r="E18" i="6" s="1"/>
  <c r="F18" i="6" s="1"/>
  <c r="D19" i="6"/>
  <c r="E19" i="6" s="1"/>
  <c r="D20" i="6"/>
  <c r="E20" i="6" s="1"/>
  <c r="D21" i="6"/>
  <c r="E21" i="6" s="1"/>
  <c r="D22" i="6"/>
  <c r="D23" i="6"/>
  <c r="E23" i="6" s="1"/>
  <c r="D24" i="6"/>
  <c r="D25" i="6"/>
  <c r="E25" i="6" s="1"/>
  <c r="D26" i="6"/>
  <c r="E26" i="6" s="1"/>
  <c r="F26" i="6" s="1"/>
  <c r="D27" i="6"/>
  <c r="E27" i="6" s="1"/>
  <c r="F27" i="6" s="1"/>
  <c r="D28" i="6"/>
  <c r="E28" i="6" s="1"/>
  <c r="D29" i="6"/>
  <c r="E29" i="6" s="1"/>
  <c r="F29" i="6" s="1"/>
  <c r="D30" i="6"/>
  <c r="E30" i="6" s="1"/>
  <c r="F30" i="6" s="1"/>
  <c r="D31" i="6"/>
  <c r="E31" i="6" s="1"/>
  <c r="D32" i="6"/>
  <c r="E32" i="6" s="1"/>
  <c r="F32" i="6" s="1"/>
  <c r="D33" i="6"/>
  <c r="E33" i="6" s="1"/>
  <c r="D34" i="6"/>
  <c r="E34" i="6" s="1"/>
  <c r="D35" i="6"/>
  <c r="E35" i="6" s="1"/>
  <c r="D36" i="6"/>
  <c r="E36" i="6" s="1"/>
  <c r="D37" i="6"/>
  <c r="E37" i="6" s="1"/>
  <c r="D38" i="6"/>
  <c r="E38" i="6" s="1"/>
  <c r="D39" i="6"/>
  <c r="E39" i="6" s="1"/>
  <c r="D40" i="6"/>
  <c r="D41" i="6"/>
  <c r="E41" i="6" s="1"/>
  <c r="D42" i="6"/>
  <c r="E42" i="6" s="1"/>
  <c r="F42" i="6" s="1"/>
  <c r="D43" i="6"/>
  <c r="E43" i="6" s="1"/>
  <c r="F43" i="6" s="1"/>
  <c r="D44" i="6"/>
  <c r="E44" i="6" s="1"/>
  <c r="D45" i="6"/>
  <c r="D46" i="6"/>
  <c r="D47" i="6"/>
  <c r="E47" i="6" s="1"/>
  <c r="D48" i="6"/>
  <c r="E48" i="6" s="1"/>
  <c r="F48" i="6" s="1"/>
  <c r="D49" i="6"/>
  <c r="E49" i="6" s="1"/>
  <c r="D50" i="6"/>
  <c r="E50" i="6" s="1"/>
  <c r="D51" i="6"/>
  <c r="E51" i="6" s="1"/>
  <c r="D52" i="6"/>
  <c r="E52" i="6" s="1"/>
  <c r="D53" i="6"/>
  <c r="E53" i="6" s="1"/>
  <c r="D54" i="6"/>
  <c r="E54" i="6" s="1"/>
  <c r="D55" i="6"/>
  <c r="E55" i="6" s="1"/>
  <c r="D56" i="6"/>
  <c r="E56" i="6" s="1"/>
  <c r="D57" i="6"/>
  <c r="E57" i="6" s="1"/>
  <c r="D58" i="6"/>
  <c r="E58" i="6" s="1"/>
  <c r="F58" i="6" s="1"/>
  <c r="C62" i="6"/>
  <c r="B62" i="6"/>
  <c r="D59" i="6"/>
  <c r="E59" i="6" s="1"/>
  <c r="E59" i="2" s="1"/>
  <c r="D59" i="4"/>
  <c r="D59" i="1"/>
  <c r="E59" i="1" s="1"/>
  <c r="D59" i="5"/>
  <c r="E59" i="5" s="1"/>
  <c r="D59" i="2" l="1"/>
  <c r="E40" i="6"/>
  <c r="F40" i="6" s="1"/>
  <c r="G40" i="6" s="1"/>
  <c r="E24" i="6"/>
  <c r="E62" i="6" s="1"/>
  <c r="F34" i="6"/>
  <c r="F56" i="6"/>
  <c r="G56" i="6" s="1"/>
  <c r="F53" i="6"/>
  <c r="G53" i="6" s="1"/>
  <c r="H53" i="6" s="1"/>
  <c r="I53" i="6" s="1"/>
  <c r="F21" i="6"/>
  <c r="G21" i="6" s="1"/>
  <c r="F50" i="6"/>
  <c r="F37" i="6"/>
  <c r="G37" i="6" s="1"/>
  <c r="F14" i="6"/>
  <c r="G14" i="6" s="1"/>
  <c r="H14" i="6" s="1"/>
  <c r="I14" i="6" s="1"/>
  <c r="F19" i="6"/>
  <c r="G19" i="6" s="1"/>
  <c r="G11" i="6"/>
  <c r="H11" i="6" s="1"/>
  <c r="F38" i="6"/>
  <c r="G38" i="6" s="1"/>
  <c r="F54" i="6"/>
  <c r="G54" i="6" s="1"/>
  <c r="H54" i="6" s="1"/>
  <c r="I54" i="6" s="1"/>
  <c r="F35" i="6"/>
  <c r="G35" i="6" s="1"/>
  <c r="H35" i="6" s="1"/>
  <c r="I35" i="6" s="1"/>
  <c r="F51" i="6"/>
  <c r="G51" i="6" s="1"/>
  <c r="H51" i="6" s="1"/>
  <c r="I51" i="6" s="1"/>
  <c r="G27" i="6"/>
  <c r="G22" i="6"/>
  <c r="G43" i="6"/>
  <c r="H43" i="6" s="1"/>
  <c r="I43" i="6" s="1"/>
  <c r="G30" i="6"/>
  <c r="F46" i="6"/>
  <c r="G46" i="6" s="1"/>
  <c r="H46" i="6" s="1"/>
  <c r="F25" i="6"/>
  <c r="G25" i="6" s="1"/>
  <c r="F12" i="6"/>
  <c r="G12" i="6" s="1"/>
  <c r="F9" i="6"/>
  <c r="G9" i="6" s="1"/>
  <c r="F33" i="6"/>
  <c r="G33" i="6" s="1"/>
  <c r="F20" i="6"/>
  <c r="G20" i="6" s="1"/>
  <c r="F8" i="6"/>
  <c r="G8" i="6" s="1"/>
  <c r="F41" i="6"/>
  <c r="G41" i="6" s="1"/>
  <c r="F28" i="6"/>
  <c r="G28" i="6" s="1"/>
  <c r="F15" i="6"/>
  <c r="G15" i="6" s="1"/>
  <c r="F49" i="6"/>
  <c r="G49" i="6" s="1"/>
  <c r="F36" i="6"/>
  <c r="G36" i="6" s="1"/>
  <c r="F23" i="6"/>
  <c r="G23" i="6" s="1"/>
  <c r="F57" i="6"/>
  <c r="G57" i="6" s="1"/>
  <c r="F44" i="6"/>
  <c r="G44" i="6"/>
  <c r="F31" i="6"/>
  <c r="G31" i="6" s="1"/>
  <c r="F52" i="6"/>
  <c r="G52" i="6" s="1"/>
  <c r="F39" i="6"/>
  <c r="G39" i="6" s="1"/>
  <c r="H22" i="6"/>
  <c r="I22" i="6" s="1"/>
  <c r="F47" i="6"/>
  <c r="G47" i="6"/>
  <c r="H30" i="6"/>
  <c r="I30" i="6"/>
  <c r="F55" i="6"/>
  <c r="G55" i="6" s="1"/>
  <c r="F17" i="6"/>
  <c r="G17" i="6" s="1"/>
  <c r="G58" i="6"/>
  <c r="G50" i="6"/>
  <c r="G42" i="6"/>
  <c r="G34" i="6"/>
  <c r="G26" i="6"/>
  <c r="G18" i="6"/>
  <c r="G10" i="6"/>
  <c r="G45" i="6"/>
  <c r="G29" i="6"/>
  <c r="G13" i="6"/>
  <c r="G32" i="6"/>
  <c r="G16" i="6"/>
  <c r="G48" i="6"/>
  <c r="D62" i="6"/>
  <c r="F59" i="6"/>
  <c r="F59" i="4"/>
  <c r="G59" i="4" s="1"/>
  <c r="F59" i="1"/>
  <c r="G59" i="1" s="1"/>
  <c r="F59" i="5"/>
  <c r="G59" i="5" s="1"/>
  <c r="I58" i="2"/>
  <c r="H58" i="2"/>
  <c r="G58" i="2"/>
  <c r="F58" i="2"/>
  <c r="E58" i="2"/>
  <c r="D58" i="2"/>
  <c r="C58" i="2"/>
  <c r="B58" i="2"/>
  <c r="D58" i="4"/>
  <c r="E58" i="4" s="1"/>
  <c r="D58" i="1"/>
  <c r="E58" i="1" s="1"/>
  <c r="D58" i="5"/>
  <c r="E58" i="5" s="1"/>
  <c r="F24" i="6" l="1"/>
  <c r="G24" i="6" s="1"/>
  <c r="G59" i="6"/>
  <c r="G59" i="2" s="1"/>
  <c r="F59" i="2"/>
  <c r="I11" i="6"/>
  <c r="H19" i="6"/>
  <c r="I19" i="6" s="1"/>
  <c r="H38" i="6"/>
  <c r="I38" i="6" s="1"/>
  <c r="I46" i="6"/>
  <c r="F62" i="6"/>
  <c r="H27" i="6"/>
  <c r="I27" i="6" s="1"/>
  <c r="H17" i="6"/>
  <c r="I17" i="6" s="1"/>
  <c r="H52" i="6"/>
  <c r="I52" i="6" s="1"/>
  <c r="H57" i="6"/>
  <c r="I57" i="6" s="1"/>
  <c r="H20" i="6"/>
  <c r="I20" i="6" s="1"/>
  <c r="H33" i="6"/>
  <c r="I33" i="6" s="1"/>
  <c r="H31" i="6"/>
  <c r="I31" i="6" s="1"/>
  <c r="H36" i="6"/>
  <c r="I36" i="6" s="1"/>
  <c r="H41" i="6"/>
  <c r="I41" i="6" s="1"/>
  <c r="H12" i="6"/>
  <c r="I12" i="6" s="1"/>
  <c r="H39" i="6"/>
  <c r="I39" i="6" s="1"/>
  <c r="H49" i="6"/>
  <c r="I49" i="6" s="1"/>
  <c r="H25" i="6"/>
  <c r="I25" i="6" s="1"/>
  <c r="H16" i="6"/>
  <c r="I16" i="6" s="1"/>
  <c r="H45" i="6"/>
  <c r="I45" i="6" s="1"/>
  <c r="H24" i="6"/>
  <c r="I24" i="6" s="1"/>
  <c r="H10" i="6"/>
  <c r="I10" i="6" s="1"/>
  <c r="H32" i="6"/>
  <c r="I32" i="6" s="1"/>
  <c r="H18" i="6"/>
  <c r="I18" i="6" s="1"/>
  <c r="H26" i="6"/>
  <c r="I26" i="6" s="1"/>
  <c r="H8" i="6"/>
  <c r="I8" i="6" s="1"/>
  <c r="H9" i="6"/>
  <c r="I9" i="6" s="1"/>
  <c r="I13" i="6"/>
  <c r="H13" i="6"/>
  <c r="H34" i="6"/>
  <c r="I34" i="6" s="1"/>
  <c r="H15" i="6"/>
  <c r="I15" i="6" s="1"/>
  <c r="H21" i="6"/>
  <c r="I21" i="6" s="1"/>
  <c r="H42" i="6"/>
  <c r="I42" i="6" s="1"/>
  <c r="H48" i="6"/>
  <c r="I48" i="6" s="1"/>
  <c r="H29" i="6"/>
  <c r="I29" i="6" s="1"/>
  <c r="H50" i="6"/>
  <c r="I50" i="6" s="1"/>
  <c r="H55" i="6"/>
  <c r="I55" i="6" s="1"/>
  <c r="H44" i="6"/>
  <c r="I44" i="6" s="1"/>
  <c r="H28" i="6"/>
  <c r="I28" i="6" s="1"/>
  <c r="H40" i="6"/>
  <c r="I40" i="6" s="1"/>
  <c r="H47" i="6"/>
  <c r="I47" i="6" s="1"/>
  <c r="H23" i="6"/>
  <c r="I23" i="6" s="1"/>
  <c r="H56" i="6"/>
  <c r="I56" i="6" s="1"/>
  <c r="H37" i="6"/>
  <c r="I37" i="6"/>
  <c r="H58" i="6"/>
  <c r="I58" i="6" s="1"/>
  <c r="H59" i="6"/>
  <c r="H59" i="4"/>
  <c r="I59" i="4" s="1"/>
  <c r="H59" i="1"/>
  <c r="I59" i="1" s="1"/>
  <c r="H59" i="5"/>
  <c r="I59" i="5" s="1"/>
  <c r="F58" i="4"/>
  <c r="G58" i="4" s="1"/>
  <c r="F58" i="1"/>
  <c r="G58" i="1" s="1"/>
  <c r="F58" i="5"/>
  <c r="G58" i="5" s="1"/>
  <c r="I57" i="2"/>
  <c r="H57" i="2"/>
  <c r="G57" i="2"/>
  <c r="F57" i="2"/>
  <c r="E57" i="2"/>
  <c r="D57" i="2"/>
  <c r="C57" i="2"/>
  <c r="B57" i="2"/>
  <c r="E57" i="4"/>
  <c r="D57" i="4"/>
  <c r="D57" i="1"/>
  <c r="E57" i="1" s="1"/>
  <c r="D57" i="5"/>
  <c r="E57" i="5" s="1"/>
  <c r="I59" i="6" l="1"/>
  <c r="I59" i="2" s="1"/>
  <c r="H59" i="2"/>
  <c r="G62" i="6"/>
  <c r="H62" i="6"/>
  <c r="H58" i="4"/>
  <c r="I58" i="4" s="1"/>
  <c r="H58" i="1"/>
  <c r="I58" i="1" s="1"/>
  <c r="H58" i="5"/>
  <c r="I58" i="5" s="1"/>
  <c r="F57" i="4"/>
  <c r="G57" i="4" s="1"/>
  <c r="F57" i="1"/>
  <c r="G57" i="1" s="1"/>
  <c r="F57" i="5"/>
  <c r="G57" i="5" s="1"/>
  <c r="I56" i="2"/>
  <c r="H56" i="2"/>
  <c r="G56" i="2"/>
  <c r="F56" i="2"/>
  <c r="E56" i="2"/>
  <c r="D56" i="2"/>
  <c r="C56" i="2"/>
  <c r="B56" i="2"/>
  <c r="E56" i="5"/>
  <c r="E56" i="1"/>
  <c r="D56" i="1"/>
  <c r="D56" i="5"/>
  <c r="D56" i="4"/>
  <c r="E56" i="4" s="1"/>
  <c r="I62" i="6" l="1"/>
  <c r="H57" i="4"/>
  <c r="I57" i="4" s="1"/>
  <c r="H57" i="1"/>
  <c r="I57" i="1" s="1"/>
  <c r="H57" i="5"/>
  <c r="I57" i="5" s="1"/>
  <c r="F56" i="4"/>
  <c r="G56" i="4" s="1"/>
  <c r="F56" i="1"/>
  <c r="G56" i="1" s="1"/>
  <c r="F56" i="5"/>
  <c r="G56" i="5" s="1"/>
  <c r="I55" i="2"/>
  <c r="H55" i="2"/>
  <c r="G55" i="2"/>
  <c r="F55" i="2"/>
  <c r="E55" i="2"/>
  <c r="D55" i="2"/>
  <c r="C55" i="2"/>
  <c r="B55" i="2"/>
  <c r="D55" i="4"/>
  <c r="E55" i="4" s="1"/>
  <c r="D55" i="1"/>
  <c r="E55" i="1" s="1"/>
  <c r="D55" i="5"/>
  <c r="E55" i="5" s="1"/>
  <c r="H56" i="4" l="1"/>
  <c r="I56" i="4" s="1"/>
  <c r="H56" i="1"/>
  <c r="I56" i="1" s="1"/>
  <c r="H56" i="5"/>
  <c r="I56" i="5" s="1"/>
  <c r="F55" i="4"/>
  <c r="G55" i="4" s="1"/>
  <c r="F55" i="1"/>
  <c r="G55" i="1" s="1"/>
  <c r="F55" i="5"/>
  <c r="G55" i="5" s="1"/>
  <c r="I54" i="2"/>
  <c r="H54" i="2"/>
  <c r="G54" i="2"/>
  <c r="F54" i="2"/>
  <c r="E54" i="2"/>
  <c r="D54" i="2"/>
  <c r="C54" i="2"/>
  <c r="B54" i="2"/>
  <c r="E54" i="4"/>
  <c r="D54" i="4"/>
  <c r="D54" i="1"/>
  <c r="E54" i="1" s="1"/>
  <c r="D54" i="5"/>
  <c r="E54" i="5" s="1"/>
  <c r="H55" i="4" l="1"/>
  <c r="I55" i="4" s="1"/>
  <c r="H55" i="1"/>
  <c r="I55" i="1" s="1"/>
  <c r="H55" i="5"/>
  <c r="I55" i="5" s="1"/>
  <c r="F54" i="4"/>
  <c r="G54" i="4" s="1"/>
  <c r="F54" i="1"/>
  <c r="G54" i="1" s="1"/>
  <c r="F54" i="5"/>
  <c r="G54" i="5" s="1"/>
  <c r="I53" i="2"/>
  <c r="H53" i="2"/>
  <c r="G53" i="2"/>
  <c r="F53" i="2"/>
  <c r="E53" i="2"/>
  <c r="D53" i="2"/>
  <c r="C53" i="2"/>
  <c r="B53" i="2"/>
  <c r="E53" i="5"/>
  <c r="D53" i="4"/>
  <c r="E53" i="4" s="1"/>
  <c r="D53" i="1"/>
  <c r="E53" i="1" s="1"/>
  <c r="D53" i="5"/>
  <c r="H54" i="4" l="1"/>
  <c r="I54" i="4" s="1"/>
  <c r="H54" i="1"/>
  <c r="I54" i="1" s="1"/>
  <c r="H54" i="5"/>
  <c r="I54" i="5" s="1"/>
  <c r="F53" i="4"/>
  <c r="G53" i="4" s="1"/>
  <c r="F53" i="1"/>
  <c r="G53" i="1" s="1"/>
  <c r="F53" i="5"/>
  <c r="G53" i="5" s="1"/>
  <c r="E52" i="5"/>
  <c r="E52" i="1"/>
  <c r="H53" i="4" l="1"/>
  <c r="I53" i="4" s="1"/>
  <c r="H53" i="1"/>
  <c r="I53" i="1" s="1"/>
  <c r="H53" i="5"/>
  <c r="I53" i="5" s="1"/>
  <c r="E52" i="2"/>
  <c r="D52" i="2"/>
  <c r="C52" i="2"/>
  <c r="B52" i="2"/>
  <c r="D52" i="4"/>
  <c r="E52" i="4" s="1"/>
  <c r="D52" i="1"/>
  <c r="D52" i="5"/>
  <c r="F52" i="4" l="1"/>
  <c r="G52" i="4" s="1"/>
  <c r="F52" i="1"/>
  <c r="F52" i="5"/>
  <c r="G52" i="5" s="1"/>
  <c r="I51" i="2"/>
  <c r="H51" i="2"/>
  <c r="G51" i="2"/>
  <c r="F51" i="2"/>
  <c r="E51" i="2"/>
  <c r="D51" i="2"/>
  <c r="C51" i="2"/>
  <c r="B51" i="2"/>
  <c r="E51" i="1"/>
  <c r="E51" i="4"/>
  <c r="D51" i="4"/>
  <c r="D51" i="1"/>
  <c r="D51" i="5"/>
  <c r="E51" i="5" s="1"/>
  <c r="G52" i="1" l="1"/>
  <c r="G52" i="2" s="1"/>
  <c r="F52" i="2"/>
  <c r="H52" i="4"/>
  <c r="I52" i="4" s="1"/>
  <c r="H52" i="5"/>
  <c r="I52" i="5" s="1"/>
  <c r="F51" i="4"/>
  <c r="G51" i="4" s="1"/>
  <c r="F51" i="1"/>
  <c r="G51" i="1" s="1"/>
  <c r="F51" i="5"/>
  <c r="G51" i="5" s="1"/>
  <c r="C50" i="2"/>
  <c r="B50" i="2"/>
  <c r="D50" i="1"/>
  <c r="E50" i="1" s="1"/>
  <c r="E50" i="2" s="1"/>
  <c r="D50" i="4"/>
  <c r="E50" i="4" s="1"/>
  <c r="D50" i="5"/>
  <c r="E50" i="5" s="1"/>
  <c r="H52" i="1" l="1"/>
  <c r="H51" i="4"/>
  <c r="I51" i="4" s="1"/>
  <c r="H51" i="1"/>
  <c r="I51" i="1" s="1"/>
  <c r="D50" i="2"/>
  <c r="H51" i="5"/>
  <c r="I51" i="5" s="1"/>
  <c r="F50" i="4"/>
  <c r="G50" i="4" s="1"/>
  <c r="F50" i="1"/>
  <c r="F50" i="5"/>
  <c r="G50" i="5" s="1"/>
  <c r="C49" i="2"/>
  <c r="B49" i="2"/>
  <c r="E49" i="5"/>
  <c r="D49" i="4"/>
  <c r="E49" i="4" s="1"/>
  <c r="D49" i="1"/>
  <c r="E49" i="1" s="1"/>
  <c r="E49" i="2" s="1"/>
  <c r="D49" i="5"/>
  <c r="I52" i="1" l="1"/>
  <c r="I52" i="2" s="1"/>
  <c r="H52" i="2"/>
  <c r="D49" i="2"/>
  <c r="G50" i="1"/>
  <c r="G50" i="2" s="1"/>
  <c r="F50" i="2"/>
  <c r="H50" i="4"/>
  <c r="I50" i="4" s="1"/>
  <c r="H50" i="5"/>
  <c r="I50" i="5" s="1"/>
  <c r="F49" i="4"/>
  <c r="G49" i="4" s="1"/>
  <c r="F49" i="1"/>
  <c r="F49" i="5"/>
  <c r="G49" i="5" s="1"/>
  <c r="I48" i="2"/>
  <c r="H48" i="2"/>
  <c r="G48" i="2"/>
  <c r="F48" i="2"/>
  <c r="E48" i="2"/>
  <c r="D48" i="2"/>
  <c r="C48" i="2"/>
  <c r="B48" i="2"/>
  <c r="D48" i="4"/>
  <c r="E48" i="4" s="1"/>
  <c r="D48" i="1"/>
  <c r="E48" i="1" s="1"/>
  <c r="D48" i="5"/>
  <c r="E48" i="5" s="1"/>
  <c r="H50" i="1" l="1"/>
  <c r="G49" i="1"/>
  <c r="G49" i="2" s="1"/>
  <c r="F49" i="2"/>
  <c r="H49" i="4"/>
  <c r="I49" i="4" s="1"/>
  <c r="H49" i="5"/>
  <c r="I49" i="5" s="1"/>
  <c r="F48" i="4"/>
  <c r="G48" i="4" s="1"/>
  <c r="F48" i="1"/>
  <c r="G48" i="1" s="1"/>
  <c r="F48" i="5"/>
  <c r="G48" i="5" s="1"/>
  <c r="E46" i="1"/>
  <c r="H49" i="1" l="1"/>
  <c r="I49" i="1" s="1"/>
  <c r="I49" i="2" s="1"/>
  <c r="I50" i="1"/>
  <c r="I50" i="2" s="1"/>
  <c r="H50" i="2"/>
  <c r="H48" i="4"/>
  <c r="I48" i="4" s="1"/>
  <c r="H48" i="1"/>
  <c r="I48" i="1" s="1"/>
  <c r="H48" i="5"/>
  <c r="I48" i="5" s="1"/>
  <c r="D47" i="2"/>
  <c r="C47" i="2"/>
  <c r="B47" i="2"/>
  <c r="E47" i="1"/>
  <c r="D47" i="4"/>
  <c r="E47" i="4" s="1"/>
  <c r="E47" i="2" s="1"/>
  <c r="D47" i="1"/>
  <c r="D47" i="5"/>
  <c r="E47" i="5" s="1"/>
  <c r="H49" i="2" l="1"/>
  <c r="F47" i="4"/>
  <c r="F47" i="1"/>
  <c r="G47" i="1" s="1"/>
  <c r="F47" i="5"/>
  <c r="G47" i="5" s="1"/>
  <c r="C46" i="2"/>
  <c r="B46" i="2"/>
  <c r="E46" i="5"/>
  <c r="D46" i="4"/>
  <c r="E46" i="4" s="1"/>
  <c r="D46" i="1"/>
  <c r="D46" i="5"/>
  <c r="E46" i="2" l="1"/>
  <c r="G47" i="4"/>
  <c r="G47" i="2" s="1"/>
  <c r="F47" i="2"/>
  <c r="D46" i="2"/>
  <c r="H47" i="1"/>
  <c r="I47" i="1" s="1"/>
  <c r="H47" i="5"/>
  <c r="I47" i="5" s="1"/>
  <c r="F46" i="4"/>
  <c r="G46" i="4" s="1"/>
  <c r="F46" i="1"/>
  <c r="F46" i="5"/>
  <c r="G46" i="5" s="1"/>
  <c r="C45" i="2"/>
  <c r="B45" i="2"/>
  <c r="H47" i="4" l="1"/>
  <c r="G46" i="1"/>
  <c r="G46" i="2" s="1"/>
  <c r="F46" i="2"/>
  <c r="H46" i="4"/>
  <c r="I46" i="4" s="1"/>
  <c r="H46" i="5"/>
  <c r="I46" i="5" s="1"/>
  <c r="D45" i="1"/>
  <c r="E45" i="1" s="1"/>
  <c r="D45" i="5"/>
  <c r="D45" i="4"/>
  <c r="E45" i="4" s="1"/>
  <c r="I47" i="4" l="1"/>
  <c r="I47" i="2" s="1"/>
  <c r="H47" i="2"/>
  <c r="H46" i="1"/>
  <c r="E45" i="5"/>
  <c r="E45" i="2" s="1"/>
  <c r="D45" i="2"/>
  <c r="F45" i="4"/>
  <c r="G45" i="4" s="1"/>
  <c r="F45" i="1"/>
  <c r="G45" i="1" s="1"/>
  <c r="C44" i="2"/>
  <c r="B44" i="2"/>
  <c r="D44" i="4"/>
  <c r="E44" i="4" s="1"/>
  <c r="D44" i="1"/>
  <c r="E44" i="1" s="1"/>
  <c r="D44" i="5"/>
  <c r="E44" i="5" s="1"/>
  <c r="I46" i="1" l="1"/>
  <c r="I46" i="2" s="1"/>
  <c r="H46" i="2"/>
  <c r="F45" i="5"/>
  <c r="H45" i="4"/>
  <c r="I45" i="4" s="1"/>
  <c r="H45" i="1"/>
  <c r="I45" i="1" s="1"/>
  <c r="E44" i="2"/>
  <c r="D44" i="2"/>
  <c r="F44" i="4"/>
  <c r="F44" i="1"/>
  <c r="G44" i="1" s="1"/>
  <c r="F44" i="5"/>
  <c r="G44" i="5" s="1"/>
  <c r="C43" i="2"/>
  <c r="B43" i="2"/>
  <c r="E43" i="5"/>
  <c r="D43" i="4"/>
  <c r="E43" i="4" s="1"/>
  <c r="D43" i="1"/>
  <c r="E43" i="1" s="1"/>
  <c r="D43" i="5"/>
  <c r="G45" i="5" l="1"/>
  <c r="F45" i="2"/>
  <c r="E43" i="2"/>
  <c r="D43" i="2"/>
  <c r="G44" i="4"/>
  <c r="G44" i="2" s="1"/>
  <c r="F44" i="2"/>
  <c r="H44" i="4"/>
  <c r="H44" i="1"/>
  <c r="I44" i="1" s="1"/>
  <c r="H44" i="5"/>
  <c r="I44" i="5" s="1"/>
  <c r="F43" i="4"/>
  <c r="F43" i="1"/>
  <c r="G43" i="1" s="1"/>
  <c r="F43" i="5"/>
  <c r="G43" i="5" s="1"/>
  <c r="C42" i="2"/>
  <c r="B42" i="2"/>
  <c r="D42" i="4"/>
  <c r="E42" i="4" s="1"/>
  <c r="D42" i="1"/>
  <c r="E42" i="1" s="1"/>
  <c r="D42" i="5"/>
  <c r="E42" i="5" s="1"/>
  <c r="G45" i="2" l="1"/>
  <c r="H45" i="5"/>
  <c r="E42" i="2"/>
  <c r="G43" i="4"/>
  <c r="G43" i="2" s="1"/>
  <c r="F43" i="2"/>
  <c r="D42" i="2"/>
  <c r="I44" i="4"/>
  <c r="I44" i="2" s="1"/>
  <c r="H44" i="2"/>
  <c r="H43" i="1"/>
  <c r="I43" i="1" s="1"/>
  <c r="H43" i="5"/>
  <c r="I43" i="5" s="1"/>
  <c r="F42" i="4"/>
  <c r="F42" i="1"/>
  <c r="G42" i="1" s="1"/>
  <c r="F42" i="5"/>
  <c r="G42" i="5" s="1"/>
  <c r="C41" i="2"/>
  <c r="B41" i="2"/>
  <c r="E41" i="1"/>
  <c r="E41" i="5"/>
  <c r="D41" i="1"/>
  <c r="D41" i="4"/>
  <c r="D41" i="2" s="1"/>
  <c r="D41" i="5"/>
  <c r="H43" i="4" l="1"/>
  <c r="I43" i="4" s="1"/>
  <c r="I43" i="2" s="1"/>
  <c r="I45" i="5"/>
  <c r="I45" i="2" s="1"/>
  <c r="H45" i="2"/>
  <c r="E41" i="4"/>
  <c r="E41" i="2" s="1"/>
  <c r="G42" i="4"/>
  <c r="G42" i="2" s="1"/>
  <c r="F42" i="2"/>
  <c r="H42" i="1"/>
  <c r="I42" i="1" s="1"/>
  <c r="H42" i="5"/>
  <c r="I42" i="5" s="1"/>
  <c r="F41" i="1"/>
  <c r="G41" i="1" s="1"/>
  <c r="F41" i="5"/>
  <c r="G41" i="5" s="1"/>
  <c r="C40" i="2"/>
  <c r="B40" i="2"/>
  <c r="D40" i="4"/>
  <c r="E40" i="4" s="1"/>
  <c r="D40" i="1"/>
  <c r="D40" i="2" s="1"/>
  <c r="D40" i="5"/>
  <c r="E40" i="5" s="1"/>
  <c r="H43" i="2" l="1"/>
  <c r="E40" i="1"/>
  <c r="E40" i="2"/>
  <c r="H42" i="4"/>
  <c r="F41" i="4"/>
  <c r="H41" i="1"/>
  <c r="I41" i="1" s="1"/>
  <c r="H41" i="5"/>
  <c r="I41" i="5" s="1"/>
  <c r="F40" i="4"/>
  <c r="F40" i="1"/>
  <c r="G40" i="1" s="1"/>
  <c r="F40" i="5"/>
  <c r="G40" i="5" s="1"/>
  <c r="C39" i="2"/>
  <c r="B39" i="2"/>
  <c r="D39" i="4"/>
  <c r="E39" i="4" s="1"/>
  <c r="D39" i="1"/>
  <c r="E39" i="1" s="1"/>
  <c r="E39" i="2" s="1"/>
  <c r="D39" i="5"/>
  <c r="E39" i="5" s="1"/>
  <c r="D39" i="2" l="1"/>
  <c r="G40" i="4"/>
  <c r="G40" i="2" s="1"/>
  <c r="F40" i="2"/>
  <c r="G41" i="4"/>
  <c r="F41" i="2"/>
  <c r="I42" i="4"/>
  <c r="I42" i="2" s="1"/>
  <c r="H42" i="2"/>
  <c r="H40" i="4"/>
  <c r="H40" i="1"/>
  <c r="I40" i="1" s="1"/>
  <c r="H40" i="5"/>
  <c r="I40" i="5" s="1"/>
  <c r="F39" i="4"/>
  <c r="F39" i="1"/>
  <c r="G39" i="1" s="1"/>
  <c r="F39" i="5"/>
  <c r="G39" i="5" s="1"/>
  <c r="C38" i="2"/>
  <c r="B38" i="2"/>
  <c r="D38" i="4"/>
  <c r="E38" i="4" s="1"/>
  <c r="E38" i="2" s="1"/>
  <c r="D38" i="1"/>
  <c r="E38" i="1" s="1"/>
  <c r="D38" i="5"/>
  <c r="E38" i="5" s="1"/>
  <c r="I40" i="4" l="1"/>
  <c r="I40" i="2" s="1"/>
  <c r="H40" i="2"/>
  <c r="G41" i="2"/>
  <c r="H41" i="4"/>
  <c r="D38" i="2"/>
  <c r="G39" i="4"/>
  <c r="G39" i="2" s="1"/>
  <c r="F39" i="2"/>
  <c r="H39" i="4"/>
  <c r="H39" i="1"/>
  <c r="I39" i="1" s="1"/>
  <c r="H39" i="5"/>
  <c r="I39" i="5" s="1"/>
  <c r="F38" i="4"/>
  <c r="F38" i="1"/>
  <c r="G38" i="1" s="1"/>
  <c r="F38" i="5"/>
  <c r="G38" i="5" s="1"/>
  <c r="C37" i="2"/>
  <c r="B37" i="2"/>
  <c r="D37" i="4"/>
  <c r="E37" i="4" s="1"/>
  <c r="D37" i="1"/>
  <c r="E37" i="1" s="1"/>
  <c r="E37" i="2" s="1"/>
  <c r="D37" i="5"/>
  <c r="E37" i="5" s="1"/>
  <c r="I39" i="4" l="1"/>
  <c r="I39" i="2" s="1"/>
  <c r="H39" i="2"/>
  <c r="G38" i="4"/>
  <c r="G38" i="2" s="1"/>
  <c r="F38" i="2"/>
  <c r="I41" i="4"/>
  <c r="I41" i="2" s="1"/>
  <c r="H41" i="2"/>
  <c r="H38" i="4"/>
  <c r="H38" i="1"/>
  <c r="I38" i="1" s="1"/>
  <c r="H38" i="5"/>
  <c r="I38" i="5" s="1"/>
  <c r="D37" i="2"/>
  <c r="F37" i="4"/>
  <c r="G37" i="4" s="1"/>
  <c r="F37" i="1"/>
  <c r="F37" i="5"/>
  <c r="G37" i="5" s="1"/>
  <c r="D36" i="2"/>
  <c r="C36" i="2"/>
  <c r="B36" i="2"/>
  <c r="D36" i="4"/>
  <c r="E36" i="4" s="1"/>
  <c r="D36" i="1"/>
  <c r="E36" i="1" s="1"/>
  <c r="D36" i="5"/>
  <c r="E36" i="5" s="1"/>
  <c r="I38" i="4" l="1"/>
  <c r="I38" i="2" s="1"/>
  <c r="H38" i="2"/>
  <c r="E36" i="2"/>
  <c r="G37" i="1"/>
  <c r="G37" i="2" s="1"/>
  <c r="F37" i="2"/>
  <c r="H37" i="4"/>
  <c r="I37" i="4" s="1"/>
  <c r="H37" i="5"/>
  <c r="I37" i="5" s="1"/>
  <c r="F36" i="4"/>
  <c r="G36" i="4" s="1"/>
  <c r="F36" i="1"/>
  <c r="G36" i="1" s="1"/>
  <c r="F36" i="5"/>
  <c r="C35" i="2"/>
  <c r="B35" i="2"/>
  <c r="D35" i="4"/>
  <c r="E35" i="4" s="1"/>
  <c r="D35" i="1"/>
  <c r="E35" i="1" s="1"/>
  <c r="D35" i="5"/>
  <c r="E35" i="5" s="1"/>
  <c r="H37" i="1" l="1"/>
  <c r="G36" i="5"/>
  <c r="G36" i="2" s="1"/>
  <c r="F36" i="2"/>
  <c r="H36" i="4"/>
  <c r="I36" i="4" s="1"/>
  <c r="H36" i="1"/>
  <c r="I36" i="1" s="1"/>
  <c r="E35" i="2"/>
  <c r="D35" i="2"/>
  <c r="F35" i="4"/>
  <c r="G35" i="4" s="1"/>
  <c r="F35" i="1"/>
  <c r="G35" i="1" s="1"/>
  <c r="F35" i="5"/>
  <c r="I37" i="1" l="1"/>
  <c r="I37" i="2" s="1"/>
  <c r="H37" i="2"/>
  <c r="H36" i="5"/>
  <c r="G35" i="5"/>
  <c r="G35" i="2" s="1"/>
  <c r="F35" i="2"/>
  <c r="H35" i="4"/>
  <c r="I35" i="4" s="1"/>
  <c r="H35" i="1"/>
  <c r="I35" i="1" s="1"/>
  <c r="C34" i="2"/>
  <c r="B34" i="2"/>
  <c r="D34" i="4"/>
  <c r="E34" i="4" s="1"/>
  <c r="D34" i="1"/>
  <c r="E34" i="1" s="1"/>
  <c r="D34" i="5"/>
  <c r="E34" i="5" s="1"/>
  <c r="I36" i="5" l="1"/>
  <c r="I36" i="2" s="1"/>
  <c r="H36" i="2"/>
  <c r="D34" i="2"/>
  <c r="E34" i="2"/>
  <c r="H35" i="5"/>
  <c r="F34" i="4"/>
  <c r="G34" i="4" s="1"/>
  <c r="F34" i="1"/>
  <c r="G34" i="1" s="1"/>
  <c r="F34" i="5"/>
  <c r="C33" i="2"/>
  <c r="B33" i="2"/>
  <c r="D33" i="4"/>
  <c r="E33" i="4" s="1"/>
  <c r="D33" i="1"/>
  <c r="E33" i="1" s="1"/>
  <c r="D33" i="5"/>
  <c r="E33" i="5" s="1"/>
  <c r="D33" i="2" l="1"/>
  <c r="E33" i="2"/>
  <c r="G34" i="5"/>
  <c r="G34" i="2" s="1"/>
  <c r="F34" i="2"/>
  <c r="I35" i="5"/>
  <c r="I35" i="2" s="1"/>
  <c r="H35" i="2"/>
  <c r="H34" i="4"/>
  <c r="I34" i="4" s="1"/>
  <c r="H34" i="1"/>
  <c r="I34" i="1" s="1"/>
  <c r="F33" i="4"/>
  <c r="G33" i="4" s="1"/>
  <c r="F33" i="1"/>
  <c r="F33" i="5"/>
  <c r="G33" i="5" s="1"/>
  <c r="C32" i="2"/>
  <c r="B32" i="2"/>
  <c r="D32" i="4"/>
  <c r="E32" i="4" s="1"/>
  <c r="D32" i="1"/>
  <c r="E32" i="1" s="1"/>
  <c r="D32" i="5"/>
  <c r="E32" i="5" s="1"/>
  <c r="E32" i="2" l="1"/>
  <c r="D32" i="2"/>
  <c r="H34" i="5"/>
  <c r="G33" i="1"/>
  <c r="G33" i="2" s="1"/>
  <c r="F33" i="2"/>
  <c r="H33" i="4"/>
  <c r="I33" i="4" s="1"/>
  <c r="H33" i="5"/>
  <c r="I33" i="5" s="1"/>
  <c r="F32" i="4"/>
  <c r="G32" i="4" s="1"/>
  <c r="F32" i="1"/>
  <c r="F32" i="5"/>
  <c r="G32" i="5" s="1"/>
  <c r="C31" i="2"/>
  <c r="B31" i="2"/>
  <c r="D31" i="4"/>
  <c r="E31" i="4" s="1"/>
  <c r="D31" i="1"/>
  <c r="E31" i="1" s="1"/>
  <c r="F31" i="1" s="1"/>
  <c r="D31" i="5"/>
  <c r="E31" i="5" s="1"/>
  <c r="D31" i="2" l="1"/>
  <c r="I34" i="5"/>
  <c r="I34" i="2" s="1"/>
  <c r="H34" i="2"/>
  <c r="H33" i="1"/>
  <c r="G32" i="1"/>
  <c r="G32" i="2" s="1"/>
  <c r="F32" i="2"/>
  <c r="E31" i="2"/>
  <c r="H32" i="4"/>
  <c r="I32" i="4" s="1"/>
  <c r="H32" i="5"/>
  <c r="I32" i="5" s="1"/>
  <c r="F31" i="4"/>
  <c r="G31" i="4" s="1"/>
  <c r="G31" i="1"/>
  <c r="F31" i="5"/>
  <c r="G31" i="5" s="1"/>
  <c r="G31" i="2" l="1"/>
  <c r="F31" i="2"/>
  <c r="I33" i="1"/>
  <c r="I33" i="2" s="1"/>
  <c r="H33" i="2"/>
  <c r="H32" i="1"/>
  <c r="H31" i="4"/>
  <c r="I31" i="4" s="1"/>
  <c r="H31" i="1"/>
  <c r="H31" i="5"/>
  <c r="I31" i="5" s="1"/>
  <c r="C30" i="2"/>
  <c r="B30" i="2"/>
  <c r="D30" i="4"/>
  <c r="E30" i="4" s="1"/>
  <c r="D30" i="1"/>
  <c r="E30" i="1" s="1"/>
  <c r="D30" i="5"/>
  <c r="E30" i="5" s="1"/>
  <c r="E30" i="2" l="1"/>
  <c r="D30" i="2"/>
  <c r="I32" i="1"/>
  <c r="I32" i="2" s="1"/>
  <c r="H32" i="2"/>
  <c r="I31" i="1"/>
  <c r="I31" i="2" s="1"/>
  <c r="H31" i="2"/>
  <c r="F30" i="4"/>
  <c r="G30" i="4" s="1"/>
  <c r="F30" i="1"/>
  <c r="F30" i="5"/>
  <c r="G30" i="5" s="1"/>
  <c r="C29" i="2"/>
  <c r="B29" i="2"/>
  <c r="D29" i="4"/>
  <c r="E29" i="4" s="1"/>
  <c r="D29" i="1"/>
  <c r="E29" i="1" s="1"/>
  <c r="D29" i="5"/>
  <c r="E29" i="5" s="1"/>
  <c r="E29" i="2" l="1"/>
  <c r="D29" i="2"/>
  <c r="G30" i="1"/>
  <c r="G30" i="2" s="1"/>
  <c r="F30" i="2"/>
  <c r="H30" i="4"/>
  <c r="I30" i="4" s="1"/>
  <c r="H30" i="5"/>
  <c r="I30" i="5" s="1"/>
  <c r="F29" i="4"/>
  <c r="F29" i="1"/>
  <c r="G29" i="1" s="1"/>
  <c r="F29" i="5"/>
  <c r="G29" i="5" s="1"/>
  <c r="C28" i="2"/>
  <c r="B28" i="2"/>
  <c r="D28" i="4"/>
  <c r="E28" i="4" s="1"/>
  <c r="D28" i="1"/>
  <c r="E28" i="1" s="1"/>
  <c r="D28" i="5"/>
  <c r="E28" i="5" s="1"/>
  <c r="H30" i="1" l="1"/>
  <c r="I30" i="1" s="1"/>
  <c r="I30" i="2" s="1"/>
  <c r="E28" i="2"/>
  <c r="D28" i="2"/>
  <c r="G29" i="4"/>
  <c r="G29" i="2" s="1"/>
  <c r="F29" i="2"/>
  <c r="H29" i="1"/>
  <c r="I29" i="1" s="1"/>
  <c r="H29" i="5"/>
  <c r="I29" i="5" s="1"/>
  <c r="F28" i="4"/>
  <c r="F28" i="1"/>
  <c r="G28" i="1" s="1"/>
  <c r="F28" i="5"/>
  <c r="G28" i="5" s="1"/>
  <c r="C27" i="2"/>
  <c r="B27" i="2"/>
  <c r="D27" i="4"/>
  <c r="D27" i="1"/>
  <c r="E27" i="1" s="1"/>
  <c r="D27" i="5"/>
  <c r="E27" i="5" s="1"/>
  <c r="D27" i="2" l="1"/>
  <c r="E27" i="4"/>
  <c r="E27" i="2" s="1"/>
  <c r="H30" i="2"/>
  <c r="G28" i="4"/>
  <c r="G28" i="2" s="1"/>
  <c r="F28" i="2"/>
  <c r="H29" i="4"/>
  <c r="H28" i="1"/>
  <c r="I28" i="1" s="1"/>
  <c r="H28" i="5"/>
  <c r="I28" i="5" s="1"/>
  <c r="F27" i="1"/>
  <c r="F27" i="5"/>
  <c r="G27" i="5" s="1"/>
  <c r="C26" i="2"/>
  <c r="B26" i="2"/>
  <c r="F27" i="4" l="1"/>
  <c r="G27" i="4" s="1"/>
  <c r="H27" i="4" s="1"/>
  <c r="I27" i="4" s="1"/>
  <c r="G27" i="1"/>
  <c r="H28" i="4"/>
  <c r="I29" i="4"/>
  <c r="I29" i="2" s="1"/>
  <c r="H29" i="2"/>
  <c r="H27" i="5"/>
  <c r="I27" i="5" s="1"/>
  <c r="E26" i="1"/>
  <c r="D26" i="4"/>
  <c r="D26" i="1"/>
  <c r="D26" i="5"/>
  <c r="E26" i="5" s="1"/>
  <c r="F27" i="2" l="1"/>
  <c r="G27" i="2"/>
  <c r="E26" i="4"/>
  <c r="E26" i="2" s="1"/>
  <c r="D26" i="2"/>
  <c r="H27" i="1"/>
  <c r="H27" i="2" s="1"/>
  <c r="I28" i="4"/>
  <c r="I28" i="2" s="1"/>
  <c r="H28" i="2"/>
  <c r="F26" i="1"/>
  <c r="G26" i="1" s="1"/>
  <c r="F26" i="5"/>
  <c r="G26" i="5" s="1"/>
  <c r="C25" i="2"/>
  <c r="B25" i="2"/>
  <c r="D25" i="4"/>
  <c r="E25" i="4" s="1"/>
  <c r="D25" i="1"/>
  <c r="E25" i="1" s="1"/>
  <c r="D25" i="5"/>
  <c r="E25" i="5" s="1"/>
  <c r="F26" i="4" l="1"/>
  <c r="G26" i="4" s="1"/>
  <c r="G26" i="2" s="1"/>
  <c r="E25" i="2"/>
  <c r="D25" i="2"/>
  <c r="I27" i="1"/>
  <c r="I27" i="2" s="1"/>
  <c r="H26" i="1"/>
  <c r="I26" i="1" s="1"/>
  <c r="H26" i="5"/>
  <c r="I26" i="5" s="1"/>
  <c r="F25" i="4"/>
  <c r="F25" i="1"/>
  <c r="G25" i="1" s="1"/>
  <c r="F25" i="5"/>
  <c r="G25" i="5" s="1"/>
  <c r="C24" i="2"/>
  <c r="B24" i="2"/>
  <c r="D24" i="4"/>
  <c r="E24" i="4" s="1"/>
  <c r="D24" i="1"/>
  <c r="E24" i="1" s="1"/>
  <c r="D24" i="5"/>
  <c r="E24" i="5" s="1"/>
  <c r="F26" i="2" l="1"/>
  <c r="E24" i="2"/>
  <c r="D24" i="2"/>
  <c r="H26" i="4"/>
  <c r="I26" i="4" s="1"/>
  <c r="I26" i="2" s="1"/>
  <c r="G25" i="4"/>
  <c r="G25" i="2" s="1"/>
  <c r="F25" i="2"/>
  <c r="H25" i="1"/>
  <c r="I25" i="1" s="1"/>
  <c r="H25" i="5"/>
  <c r="I25" i="5" s="1"/>
  <c r="F24" i="4"/>
  <c r="F24" i="1"/>
  <c r="G24" i="1" s="1"/>
  <c r="F24" i="5"/>
  <c r="G24" i="5" s="1"/>
  <c r="C23" i="2"/>
  <c r="B23" i="2"/>
  <c r="D23" i="4"/>
  <c r="E23" i="4" s="1"/>
  <c r="D23" i="1"/>
  <c r="E23" i="1" s="1"/>
  <c r="D23" i="5"/>
  <c r="E23" i="5" s="1"/>
  <c r="E23" i="2" l="1"/>
  <c r="D23" i="2"/>
  <c r="H26" i="2"/>
  <c r="G24" i="4"/>
  <c r="G24" i="2" s="1"/>
  <c r="F24" i="2"/>
  <c r="H25" i="4"/>
  <c r="H24" i="1"/>
  <c r="I24" i="1" s="1"/>
  <c r="H24" i="5"/>
  <c r="I24" i="5" s="1"/>
  <c r="F23" i="4"/>
  <c r="F23" i="1"/>
  <c r="G23" i="1" s="1"/>
  <c r="F23" i="5"/>
  <c r="G23" i="5" s="1"/>
  <c r="C22" i="2"/>
  <c r="B22" i="2"/>
  <c r="D22" i="4"/>
  <c r="E22" i="4" s="1"/>
  <c r="D22" i="1"/>
  <c r="E22" i="1" s="1"/>
  <c r="D22" i="5"/>
  <c r="E22" i="5" s="1"/>
  <c r="E22" i="2" l="1"/>
  <c r="D22" i="2"/>
  <c r="G23" i="4"/>
  <c r="G23" i="2" s="1"/>
  <c r="F23" i="2"/>
  <c r="H24" i="4"/>
  <c r="I25" i="4"/>
  <c r="I25" i="2" s="1"/>
  <c r="H25" i="2"/>
  <c r="H23" i="1"/>
  <c r="I23" i="1" s="1"/>
  <c r="H23" i="5"/>
  <c r="I23" i="5" s="1"/>
  <c r="F22" i="4"/>
  <c r="F22" i="1"/>
  <c r="G22" i="1" s="1"/>
  <c r="F22" i="5"/>
  <c r="G22" i="5" s="1"/>
  <c r="C21" i="2"/>
  <c r="B21" i="2"/>
  <c r="H23" i="4" l="1"/>
  <c r="I23" i="4" s="1"/>
  <c r="I23" i="2" s="1"/>
  <c r="I24" i="4"/>
  <c r="I24" i="2" s="1"/>
  <c r="H24" i="2"/>
  <c r="G22" i="4"/>
  <c r="G22" i="2" s="1"/>
  <c r="F22" i="2"/>
  <c r="H22" i="1"/>
  <c r="I22" i="1" s="1"/>
  <c r="H22" i="5"/>
  <c r="I22" i="5" s="1"/>
  <c r="D21" i="4"/>
  <c r="D21" i="1"/>
  <c r="E21" i="1" s="1"/>
  <c r="D21" i="5"/>
  <c r="E21" i="5" s="1"/>
  <c r="E21" i="4" l="1"/>
  <c r="E21" i="2" s="1"/>
  <c r="D21" i="2"/>
  <c r="H23" i="2"/>
  <c r="H22" i="4"/>
  <c r="H22" i="2" s="1"/>
  <c r="F21" i="1"/>
  <c r="G21" i="1" s="1"/>
  <c r="F21" i="5"/>
  <c r="G21" i="5" s="1"/>
  <c r="F21" i="4" l="1"/>
  <c r="G21" i="4" s="1"/>
  <c r="G21" i="2" s="1"/>
  <c r="I22" i="4"/>
  <c r="I22" i="2" s="1"/>
  <c r="H21" i="1"/>
  <c r="I21" i="1" s="1"/>
  <c r="H21" i="5"/>
  <c r="I21" i="5" s="1"/>
  <c r="C20" i="2"/>
  <c r="B20" i="2"/>
  <c r="E20" i="1"/>
  <c r="D20" i="4"/>
  <c r="E20" i="4" s="1"/>
  <c r="D20" i="1"/>
  <c r="D20" i="5"/>
  <c r="E20" i="5" s="1"/>
  <c r="F21" i="2" l="1"/>
  <c r="E20" i="2"/>
  <c r="D20" i="2"/>
  <c r="H21" i="4"/>
  <c r="F20" i="4"/>
  <c r="G20" i="4" s="1"/>
  <c r="F20" i="1"/>
  <c r="G20" i="1" s="1"/>
  <c r="F20" i="5"/>
  <c r="C19" i="2"/>
  <c r="B19" i="2"/>
  <c r="D19" i="4"/>
  <c r="E19" i="4" s="1"/>
  <c r="D19" i="1"/>
  <c r="E19" i="1" s="1"/>
  <c r="D19" i="5"/>
  <c r="E19" i="5" s="1"/>
  <c r="D19" i="2" l="1"/>
  <c r="I21" i="4"/>
  <c r="I21" i="2" s="1"/>
  <c r="H21" i="2"/>
  <c r="E19" i="2"/>
  <c r="G20" i="5"/>
  <c r="G20" i="2" s="1"/>
  <c r="F20" i="2"/>
  <c r="H20" i="4"/>
  <c r="I20" i="4" s="1"/>
  <c r="H20" i="1"/>
  <c r="I20" i="1" s="1"/>
  <c r="F19" i="4"/>
  <c r="G19" i="4" s="1"/>
  <c r="F19" i="1"/>
  <c r="G19" i="1" s="1"/>
  <c r="F19" i="5"/>
  <c r="C18" i="2"/>
  <c r="B18" i="2"/>
  <c r="D18" i="4"/>
  <c r="E18" i="4" s="1"/>
  <c r="D18" i="1"/>
  <c r="E18" i="1" s="1"/>
  <c r="D18" i="5"/>
  <c r="E18" i="5" s="1"/>
  <c r="E18" i="2" l="1"/>
  <c r="F19" i="2"/>
  <c r="D18" i="2"/>
  <c r="G19" i="5"/>
  <c r="G19" i="2" s="1"/>
  <c r="H20" i="5"/>
  <c r="H19" i="4"/>
  <c r="I19" i="4" s="1"/>
  <c r="H19" i="1"/>
  <c r="I19" i="1" s="1"/>
  <c r="F18" i="4"/>
  <c r="G18" i="4" s="1"/>
  <c r="F18" i="1"/>
  <c r="G18" i="1" s="1"/>
  <c r="F18" i="5"/>
  <c r="C17" i="2"/>
  <c r="B17" i="2"/>
  <c r="D17" i="4"/>
  <c r="E17" i="4" s="1"/>
  <c r="D17" i="1"/>
  <c r="E17" i="1" s="1"/>
  <c r="D17" i="5"/>
  <c r="E17" i="5" s="1"/>
  <c r="E17" i="2" l="1"/>
  <c r="D17" i="2"/>
  <c r="G18" i="5"/>
  <c r="G18" i="2" s="1"/>
  <c r="F18" i="2"/>
  <c r="H19" i="5"/>
  <c r="I20" i="5"/>
  <c r="I20" i="2" s="1"/>
  <c r="H20" i="2"/>
  <c r="H18" i="4"/>
  <c r="I18" i="4" s="1"/>
  <c r="H18" i="1"/>
  <c r="I18" i="1" s="1"/>
  <c r="F17" i="4"/>
  <c r="G17" i="4" s="1"/>
  <c r="F17" i="1"/>
  <c r="G17" i="1" s="1"/>
  <c r="F17" i="5"/>
  <c r="C16" i="2"/>
  <c r="B16" i="2"/>
  <c r="D16" i="4"/>
  <c r="E16" i="4" s="1"/>
  <c r="D16" i="1"/>
  <c r="E16" i="1" s="1"/>
  <c r="D16" i="5"/>
  <c r="E16" i="5" s="1"/>
  <c r="D16" i="2" l="1"/>
  <c r="E16" i="2"/>
  <c r="H18" i="5"/>
  <c r="I18" i="5" s="1"/>
  <c r="I18" i="2" s="1"/>
  <c r="G17" i="5"/>
  <c r="G17" i="2" s="1"/>
  <c r="F17" i="2"/>
  <c r="I19" i="5"/>
  <c r="I19" i="2" s="1"/>
  <c r="H19" i="2"/>
  <c r="H17" i="4"/>
  <c r="I17" i="4" s="1"/>
  <c r="H17" i="1"/>
  <c r="I17" i="1" s="1"/>
  <c r="F16" i="4"/>
  <c r="G16" i="4" s="1"/>
  <c r="F16" i="1"/>
  <c r="F16" i="5"/>
  <c r="G16" i="5" s="1"/>
  <c r="C15" i="2"/>
  <c r="B15" i="2"/>
  <c r="D15" i="4"/>
  <c r="E15" i="4" s="1"/>
  <c r="D15" i="1"/>
  <c r="E15" i="1" s="1"/>
  <c r="D15" i="5"/>
  <c r="E15" i="5" s="1"/>
  <c r="D15" i="2" l="1"/>
  <c r="H18" i="2"/>
  <c r="E15" i="2"/>
  <c r="H17" i="5"/>
  <c r="H17" i="2" s="1"/>
  <c r="G16" i="1"/>
  <c r="G16" i="2" s="1"/>
  <c r="F16" i="2"/>
  <c r="H16" i="4"/>
  <c r="I16" i="4" s="1"/>
  <c r="H16" i="5"/>
  <c r="I16" i="5" s="1"/>
  <c r="F15" i="4"/>
  <c r="G15" i="4" s="1"/>
  <c r="F15" i="1"/>
  <c r="F15" i="5"/>
  <c r="G15" i="5" s="1"/>
  <c r="C14" i="2"/>
  <c r="B14" i="2"/>
  <c r="E14" i="5"/>
  <c r="D14" i="4"/>
  <c r="D14" i="1"/>
  <c r="E14" i="1" s="1"/>
  <c r="D14" i="5"/>
  <c r="D14" i="2" l="1"/>
  <c r="E14" i="4"/>
  <c r="E14" i="2" s="1"/>
  <c r="I17" i="5"/>
  <c r="I17" i="2" s="1"/>
  <c r="H16" i="1"/>
  <c r="I16" i="1" s="1"/>
  <c r="I16" i="2" s="1"/>
  <c r="G15" i="1"/>
  <c r="G15" i="2" s="1"/>
  <c r="F15" i="2"/>
  <c r="H15" i="4"/>
  <c r="I15" i="4" s="1"/>
  <c r="H15" i="5"/>
  <c r="I15" i="5" s="1"/>
  <c r="F14" i="1"/>
  <c r="F14" i="5"/>
  <c r="G14" i="5" s="1"/>
  <c r="C13" i="2"/>
  <c r="B13" i="2"/>
  <c r="D13" i="4"/>
  <c r="E13" i="4" s="1"/>
  <c r="D13" i="1"/>
  <c r="E13" i="1" s="1"/>
  <c r="D13" i="5"/>
  <c r="E13" i="5" s="1"/>
  <c r="F14" i="4" l="1"/>
  <c r="G14" i="4" s="1"/>
  <c r="H15" i="1"/>
  <c r="I15" i="1" s="1"/>
  <c r="I15" i="2" s="1"/>
  <c r="H16" i="2"/>
  <c r="G14" i="1"/>
  <c r="G14" i="2" s="1"/>
  <c r="F14" i="2"/>
  <c r="H14" i="4"/>
  <c r="I14" i="4" s="1"/>
  <c r="E13" i="2"/>
  <c r="H14" i="1"/>
  <c r="D13" i="2"/>
  <c r="H14" i="5"/>
  <c r="I14" i="5" s="1"/>
  <c r="F13" i="4"/>
  <c r="G13" i="4" s="1"/>
  <c r="F13" i="1"/>
  <c r="G13" i="1" s="1"/>
  <c r="F13" i="5"/>
  <c r="C12" i="2"/>
  <c r="B12" i="2"/>
  <c r="D12" i="4"/>
  <c r="E12" i="4" s="1"/>
  <c r="D12" i="1"/>
  <c r="E12" i="1" s="1"/>
  <c r="D12" i="5"/>
  <c r="E12" i="5" s="1"/>
  <c r="H15" i="2" l="1"/>
  <c r="I14" i="1"/>
  <c r="I14" i="2" s="1"/>
  <c r="H14" i="2"/>
  <c r="E12" i="2"/>
  <c r="G13" i="5"/>
  <c r="G13" i="2" s="1"/>
  <c r="F13" i="2"/>
  <c r="D12" i="2"/>
  <c r="H13" i="4"/>
  <c r="I13" i="4" s="1"/>
  <c r="H13" i="1"/>
  <c r="I13" i="1" s="1"/>
  <c r="F12" i="4"/>
  <c r="G12" i="4" s="1"/>
  <c r="F12" i="1"/>
  <c r="G12" i="1" s="1"/>
  <c r="F12" i="5"/>
  <c r="C11" i="2"/>
  <c r="B11" i="2"/>
  <c r="D11" i="4"/>
  <c r="E11" i="4" s="1"/>
  <c r="D11" i="1"/>
  <c r="E11" i="1" s="1"/>
  <c r="D11" i="5"/>
  <c r="E11" i="5" s="1"/>
  <c r="D11" i="2" l="1"/>
  <c r="E11" i="2"/>
  <c r="G12" i="5"/>
  <c r="G12" i="2" s="1"/>
  <c r="F12" i="2"/>
  <c r="H13" i="5"/>
  <c r="H12" i="4"/>
  <c r="I12" i="4" s="1"/>
  <c r="H12" i="1"/>
  <c r="I12" i="1" s="1"/>
  <c r="F11" i="4"/>
  <c r="G11" i="4" s="1"/>
  <c r="F11" i="1"/>
  <c r="G11" i="1" s="1"/>
  <c r="F11" i="5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C10" i="2"/>
  <c r="B10" i="2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D10" i="4"/>
  <c r="E10" i="4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D10" i="1"/>
  <c r="E10" i="1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D10" i="5"/>
  <c r="E10" i="5" s="1"/>
  <c r="A34" i="5" l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E10" i="2"/>
  <c r="D10" i="2"/>
  <c r="G11" i="5"/>
  <c r="G11" i="2" s="1"/>
  <c r="F11" i="2"/>
  <c r="H12" i="5"/>
  <c r="I13" i="5"/>
  <c r="I13" i="2" s="1"/>
  <c r="H13" i="2"/>
  <c r="H11" i="4"/>
  <c r="I11" i="4" s="1"/>
  <c r="H11" i="1"/>
  <c r="I11" i="1" s="1"/>
  <c r="F10" i="4"/>
  <c r="G10" i="4" s="1"/>
  <c r="F10" i="1"/>
  <c r="G10" i="1" s="1"/>
  <c r="F10" i="5"/>
  <c r="C9" i="2"/>
  <c r="B9" i="2"/>
  <c r="D9" i="4"/>
  <c r="E9" i="4" s="1"/>
  <c r="D9" i="1"/>
  <c r="E9" i="1" s="1"/>
  <c r="D9" i="5"/>
  <c r="E9" i="5" s="1"/>
  <c r="D9" i="2" l="1"/>
  <c r="E9" i="2"/>
  <c r="G10" i="5"/>
  <c r="G10" i="2" s="1"/>
  <c r="F10" i="2"/>
  <c r="I12" i="5"/>
  <c r="I12" i="2" s="1"/>
  <c r="H12" i="2"/>
  <c r="H11" i="5"/>
  <c r="H10" i="4"/>
  <c r="I10" i="4" s="1"/>
  <c r="H10" i="1"/>
  <c r="I10" i="1" s="1"/>
  <c r="F9" i="4"/>
  <c r="G9" i="4" s="1"/>
  <c r="F9" i="1"/>
  <c r="G9" i="1" s="1"/>
  <c r="F9" i="5"/>
  <c r="I11" i="5" l="1"/>
  <c r="I11" i="2" s="1"/>
  <c r="H11" i="2"/>
  <c r="H10" i="5"/>
  <c r="G9" i="5"/>
  <c r="G9" i="2" s="1"/>
  <c r="F9" i="2"/>
  <c r="H9" i="4"/>
  <c r="I9" i="4" s="1"/>
  <c r="H9" i="1"/>
  <c r="I9" i="1" s="1"/>
  <c r="H9" i="5" l="1"/>
  <c r="H9" i="2" s="1"/>
  <c r="I10" i="5"/>
  <c r="I10" i="2" s="1"/>
  <c r="H10" i="2"/>
  <c r="C62" i="5"/>
  <c r="D8" i="5"/>
  <c r="E8" i="5" s="1"/>
  <c r="C62" i="1"/>
  <c r="B62" i="1"/>
  <c r="D8" i="1"/>
  <c r="E8" i="1" s="1"/>
  <c r="I9" i="5" l="1"/>
  <c r="I9" i="2" s="1"/>
  <c r="F8" i="5"/>
  <c r="F62" i="5" s="1"/>
  <c r="E62" i="5"/>
  <c r="D62" i="5"/>
  <c r="F8" i="1"/>
  <c r="F62" i="1" s="1"/>
  <c r="E62" i="1"/>
  <c r="D62" i="1"/>
  <c r="G8" i="1" l="1"/>
  <c r="H8" i="1" s="1"/>
  <c r="H62" i="1" s="1"/>
  <c r="G8" i="5"/>
  <c r="G62" i="1" l="1"/>
  <c r="G62" i="5"/>
  <c r="H8" i="5"/>
  <c r="H62" i="5" s="1"/>
  <c r="I8" i="1"/>
  <c r="I62" i="1" s="1"/>
  <c r="I8" i="5" l="1"/>
  <c r="I62" i="5" s="1"/>
  <c r="D8" i="4" l="1"/>
  <c r="E8" i="4" s="1"/>
  <c r="D8" i="2" l="1"/>
  <c r="C8" i="2"/>
  <c r="B8" i="2"/>
  <c r="E8" i="2" l="1"/>
  <c r="D62" i="4" l="1"/>
  <c r="C62" i="4"/>
  <c r="B62" i="4"/>
  <c r="F8" i="4"/>
  <c r="F8" i="2" s="1"/>
  <c r="G8" i="4" l="1"/>
  <c r="G8" i="2" s="1"/>
  <c r="E62" i="4"/>
  <c r="F62" i="4" l="1"/>
  <c r="G62" i="4"/>
  <c r="H8" i="4"/>
  <c r="H8" i="2" s="1"/>
  <c r="H62" i="4" l="1"/>
  <c r="I8" i="4"/>
  <c r="I62" i="4" l="1"/>
  <c r="I8" i="2"/>
  <c r="D62" i="2"/>
  <c r="C62" i="2"/>
  <c r="B62" i="2"/>
  <c r="E62" i="2" l="1"/>
  <c r="F62" i="2" l="1"/>
  <c r="G62" i="2" l="1"/>
  <c r="I62" i="2" l="1"/>
  <c r="H62" i="2"/>
</calcChain>
</file>

<file path=xl/sharedStrings.xml><?xml version="1.0" encoding="utf-8"?>
<sst xmlns="http://schemas.openxmlformats.org/spreadsheetml/2006/main" count="90" uniqueCount="24">
  <si>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</si>
  <si>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</si>
  <si>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</si>
  <si>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</si>
  <si>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</si>
  <si>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</si>
  <si>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</si>
  <si>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</si>
  <si>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</si>
  <si>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</si>
  <si>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</si>
  <si>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</si>
  <si>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</si>
  <si>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</si>
  <si>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</si>
  <si>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</si>
  <si>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FY2022</t>
  </si>
  <si>
    <t>*  Represents 2 days to start the fiscal year.</t>
  </si>
  <si>
    <t>7/2/2022 *</t>
  </si>
  <si>
    <t>FISCAL YEAR 2023</t>
  </si>
  <si>
    <t>MARDI GRAS IGAMING</t>
  </si>
  <si>
    <t>FISCAL YEAR TO DATE AS OF JUNE 30, 2023</t>
  </si>
  <si>
    <t>6/30/2023 ****</t>
  </si>
  <si>
    <t>****  Represents 6 days to end the fiscal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</si>
</sst>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Font="1"/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34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4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5" t="s">
        <v>4</v>
      </c>
      <c r="B1" s="35"/>
      <c r="C1" s="35"/>
      <c r="D1" s="35"/>
      <c r="E1" s="35"/>
      <c r="F1" s="35"/>
      <c r="G1" s="35"/>
      <c r="H1" s="35"/>
      <c r="I1" s="35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11" customFormat="1" ht="15" customHeight="1" x14ac:dyDescent="0.25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s="11" customFormat="1" ht="15" customHeight="1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6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s="11" customFormat="1" ht="15" customHeight="1" x14ac:dyDescent="0.25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s="11" customFormat="1" ht="1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s="3" customFormat="1" ht="30" x14ac:dyDescent="0.25">
      <c r="A7" s="28"/>
      <c r="B7" s="20" t="s">
        <v>0</v>
      </c>
      <c r="C7" s="21" t="s">
        <v>1</v>
      </c>
      <c r="D7" s="29" t="s">
        <v>10</v>
      </c>
      <c r="E7" s="29" t="s">
        <v>11</v>
      </c>
      <c r="F7" s="20" t="s">
        <v>3</v>
      </c>
      <c r="G7" s="20" t="s">
        <v>2</v>
      </c>
      <c r="H7" s="30" t="s">
        <v>12</v>
      </c>
      <c r="I7" s="29" t="s">
        <v>13</v>
      </c>
    </row>
    <row r="8" spans="1:31" ht="15" customHeight="1" x14ac:dyDescent="0.25">
      <c r="A8" s="33" t="s">
        <v>18</v>
      </c>
      <c r="B8" s="5">
        <f>Mountaineer!B8+'Charles Town'!B8+Greenbrier!B8</f>
        <v>17769385.789999999</v>
      </c>
      <c r="C8" s="5">
        <f>Mountaineer!C8+'Charles Town'!C8+Greenbrier!C8</f>
        <v>17015699.68</v>
      </c>
      <c r="D8" s="5">
        <f>Mountaineer!D8+'Charles Town'!D8+Greenbrier!D8</f>
        <v>753686.10999999847</v>
      </c>
      <c r="E8" s="5">
        <f>Mountaineer!E8+'Charles Town'!E8+Greenbrier!E8</f>
        <v>113052.9</v>
      </c>
      <c r="F8" s="5">
        <f>Mountaineer!F8+'Charles Town'!F8+Greenbrier!F8</f>
        <v>16957.939999999999</v>
      </c>
      <c r="G8" s="5">
        <f>Mountaineer!G8+'Charles Town'!G8+Greenbrier!G8</f>
        <v>96094.959999999992</v>
      </c>
      <c r="H8" s="5">
        <f>Mountaineer!H8+'Charles Town'!H8+Greenbrier!H8</f>
        <v>960.95</v>
      </c>
      <c r="I8" s="5">
        <f>Mountaineer!I8+'Charles Town'!I8+Greenbrier!I8</f>
        <v>95134.01</v>
      </c>
    </row>
    <row r="9" spans="1:31" ht="15" customHeight="1" x14ac:dyDescent="0.25">
      <c r="A9" s="33">
        <v>44751</v>
      </c>
      <c r="B9" s="5">
        <f>Mountaineer!B9+'Charles Town'!B9+Greenbrier!B9</f>
        <v>64162069.269999996</v>
      </c>
      <c r="C9" s="5">
        <f>Mountaineer!C9+'Charles Town'!C9+Greenbrier!C9</f>
        <v>62509281.920000002</v>
      </c>
      <c r="D9" s="5">
        <f>Mountaineer!D9+'Charles Town'!D9+Greenbrier!D9</f>
        <v>1652787.3500000015</v>
      </c>
      <c r="E9" s="5">
        <f>Mountaineer!E9+'Charles Town'!E9+Greenbrier!E9</f>
        <v>247918.11000000002</v>
      </c>
      <c r="F9" s="5">
        <f>Mountaineer!F9+'Charles Town'!F9+Greenbrier!F9</f>
        <v>37187.71</v>
      </c>
      <c r="G9" s="5">
        <f>Mountaineer!G9+'Charles Town'!G9+Greenbrier!G9</f>
        <v>210730.40000000002</v>
      </c>
      <c r="H9" s="5">
        <f>Mountaineer!H9+'Charles Town'!H9+Greenbrier!H9</f>
        <v>2107.3000000000002</v>
      </c>
      <c r="I9" s="5">
        <f>Mountaineer!I9+'Charles Town'!I9+Greenbrier!I9</f>
        <v>208623.1</v>
      </c>
    </row>
    <row r="10" spans="1:31" ht="15" customHeight="1" x14ac:dyDescent="0.25">
      <c r="A10" s="33">
        <f t="shared" ref="A10:A59" si="0">A9+7</f>
        <v>44758</v>
      </c>
      <c r="B10" s="5">
        <f>Mountaineer!B10+'Charles Town'!B10+Greenbrier!B10</f>
        <v>80181360.599999994</v>
      </c>
      <c r="C10" s="5">
        <f>Mountaineer!C10+'Charles Town'!C10+Greenbrier!C10</f>
        <v>78105247.780000001</v>
      </c>
      <c r="D10" s="5">
        <f>Mountaineer!D10+'Charles Town'!D10+Greenbrier!D10</f>
        <v>2076112.8200000012</v>
      </c>
      <c r="E10" s="5">
        <f>Mountaineer!E10+'Charles Town'!E10+Greenbrier!E10</f>
        <v>311416.92000000004</v>
      </c>
      <c r="F10" s="5">
        <f>Mountaineer!F10+'Charles Town'!F10+Greenbrier!F10</f>
        <v>46712.53</v>
      </c>
      <c r="G10" s="5">
        <f>Mountaineer!G10+'Charles Town'!G10+Greenbrier!G10</f>
        <v>264704.39</v>
      </c>
      <c r="H10" s="5">
        <f>Mountaineer!H10+'Charles Town'!H10+Greenbrier!H10</f>
        <v>2647.04</v>
      </c>
      <c r="I10" s="5">
        <f>Mountaineer!I10+'Charles Town'!I10+Greenbrier!I10</f>
        <v>262057.34999999998</v>
      </c>
    </row>
    <row r="11" spans="1:31" ht="15" customHeight="1" x14ac:dyDescent="0.25">
      <c r="A11" s="33">
        <f t="shared" si="0"/>
        <v>44765</v>
      </c>
      <c r="B11" s="5">
        <f>Mountaineer!B11+'Charles Town'!B11+Greenbrier!B11</f>
        <v>54426116.509999998</v>
      </c>
      <c r="C11" s="5">
        <f>Mountaineer!C11+'Charles Town'!C11+Greenbrier!C11</f>
        <v>52524949.259999998</v>
      </c>
      <c r="D11" s="5">
        <f>Mountaineer!D11+'Charles Town'!D11+Greenbrier!D11</f>
        <v>1901167.2500000009</v>
      </c>
      <c r="E11" s="5">
        <f>Mountaineer!E11+'Charles Town'!E11+Greenbrier!E11</f>
        <v>285175.08999999997</v>
      </c>
      <c r="F11" s="5">
        <f>Mountaineer!F11+'Charles Town'!F11+Greenbrier!F11</f>
        <v>42776.259999999995</v>
      </c>
      <c r="G11" s="5">
        <f>Mountaineer!G11+'Charles Town'!G11+Greenbrier!G11</f>
        <v>242398.83000000002</v>
      </c>
      <c r="H11" s="5">
        <f>Mountaineer!H11+'Charles Town'!H11+Greenbrier!H11</f>
        <v>2423.98</v>
      </c>
      <c r="I11" s="5">
        <f>Mountaineer!I11+'Charles Town'!I11+Greenbrier!I11</f>
        <v>239974.85</v>
      </c>
    </row>
    <row r="12" spans="1:31" ht="15" customHeight="1" x14ac:dyDescent="0.25">
      <c r="A12" s="33">
        <f t="shared" si="0"/>
        <v>44772</v>
      </c>
      <c r="B12" s="5">
        <f>Mountaineer!B12+'Charles Town'!B12+Greenbrier!B12</f>
        <v>60746796.209999993</v>
      </c>
      <c r="C12" s="5">
        <f>Mountaineer!C12+'Charles Town'!C12+Greenbrier!C12</f>
        <v>58632250.870000005</v>
      </c>
      <c r="D12" s="5">
        <f>Mountaineer!D12+'Charles Town'!D12+Greenbrier!D12</f>
        <v>2114545.3399999989</v>
      </c>
      <c r="E12" s="5">
        <f>Mountaineer!E12+'Charles Town'!E12+Greenbrier!E12</f>
        <v>317181.81</v>
      </c>
      <c r="F12" s="5">
        <f>Mountaineer!F12+'Charles Town'!F12+Greenbrier!F12</f>
        <v>47577.27</v>
      </c>
      <c r="G12" s="5">
        <f>Mountaineer!G12+'Charles Town'!G12+Greenbrier!G12</f>
        <v>269604.53999999998</v>
      </c>
      <c r="H12" s="5">
        <f>Mountaineer!H12+'Charles Town'!H12+Greenbrier!H12</f>
        <v>2696.04</v>
      </c>
      <c r="I12" s="5">
        <f>Mountaineer!I12+'Charles Town'!I12+Greenbrier!I12</f>
        <v>266908.5</v>
      </c>
    </row>
    <row r="13" spans="1:31" ht="15" customHeight="1" x14ac:dyDescent="0.25">
      <c r="A13" s="33">
        <f t="shared" si="0"/>
        <v>44779</v>
      </c>
      <c r="B13" s="5">
        <f>Mountaineer!B13+'Charles Town'!B13+Greenbrier!B13</f>
        <v>65869336.659999996</v>
      </c>
      <c r="C13" s="5">
        <f>Mountaineer!C13+'Charles Town'!C13+Greenbrier!C13</f>
        <v>63370348.75</v>
      </c>
      <c r="D13" s="5">
        <f>Mountaineer!D13+'Charles Town'!D13+Greenbrier!D13</f>
        <v>2498987.91</v>
      </c>
      <c r="E13" s="5">
        <f>Mountaineer!E13+'Charles Town'!E13+Greenbrier!E13</f>
        <v>374848.19</v>
      </c>
      <c r="F13" s="5">
        <f>Mountaineer!F13+'Charles Town'!F13+Greenbrier!F13</f>
        <v>56227.229999999996</v>
      </c>
      <c r="G13" s="5">
        <f>Mountaineer!G13+'Charles Town'!G13+Greenbrier!G13</f>
        <v>318620.95999999996</v>
      </c>
      <c r="H13" s="5">
        <f>Mountaineer!H13+'Charles Town'!H13+Greenbrier!H13</f>
        <v>3186.21</v>
      </c>
      <c r="I13" s="5">
        <f>Mountaineer!I13+'Charles Town'!I13+Greenbrier!I13</f>
        <v>315434.75</v>
      </c>
    </row>
    <row r="14" spans="1:31" ht="15" customHeight="1" x14ac:dyDescent="0.25">
      <c r="A14" s="33">
        <f t="shared" si="0"/>
        <v>44786</v>
      </c>
      <c r="B14" s="5">
        <f>Mountaineer!B14+'Charles Town'!B14+Greenbrier!B14</f>
        <v>58701260.399999999</v>
      </c>
      <c r="C14" s="5">
        <f>Mountaineer!C14+'Charles Town'!C14+Greenbrier!C14</f>
        <v>56654388.68</v>
      </c>
      <c r="D14" s="5">
        <f>Mountaineer!D14+'Charles Town'!D14+Greenbrier!D14</f>
        <v>2046871.7199999979</v>
      </c>
      <c r="E14" s="5">
        <f>Mountaineer!E14+'Charles Town'!E14+Greenbrier!E14</f>
        <v>307030.76</v>
      </c>
      <c r="F14" s="5">
        <f>Mountaineer!F14+'Charles Town'!F14+Greenbrier!F14</f>
        <v>46054.619999999995</v>
      </c>
      <c r="G14" s="5">
        <f>Mountaineer!G14+'Charles Town'!G14+Greenbrier!G14</f>
        <v>260976.13999999998</v>
      </c>
      <c r="H14" s="5">
        <f>Mountaineer!H14+'Charles Town'!H14+Greenbrier!H14</f>
        <v>2609.7600000000002</v>
      </c>
      <c r="I14" s="5">
        <f>Mountaineer!I14+'Charles Town'!I14+Greenbrier!I14</f>
        <v>258366.37999999998</v>
      </c>
    </row>
    <row r="15" spans="1:31" ht="15" customHeight="1" x14ac:dyDescent="0.25">
      <c r="A15" s="33">
        <f t="shared" si="0"/>
        <v>44793</v>
      </c>
      <c r="B15" s="5">
        <f>Mountaineer!B15+'Charles Town'!B15+Greenbrier!B15</f>
        <v>63584150.359999999</v>
      </c>
      <c r="C15" s="5">
        <f>Mountaineer!C15+'Charles Town'!C15+Greenbrier!C15</f>
        <v>61710779.939999998</v>
      </c>
      <c r="D15" s="5">
        <f>Mountaineer!D15+'Charles Town'!D15+Greenbrier!D15</f>
        <v>1873370.4199999962</v>
      </c>
      <c r="E15" s="5">
        <f>Mountaineer!E15+'Charles Town'!E15+Greenbrier!E15</f>
        <v>281005.57</v>
      </c>
      <c r="F15" s="5">
        <f>Mountaineer!F15+'Charles Town'!F15+Greenbrier!F15</f>
        <v>42150.83</v>
      </c>
      <c r="G15" s="5">
        <f>Mountaineer!G15+'Charles Town'!G15+Greenbrier!G15</f>
        <v>238854.74</v>
      </c>
      <c r="H15" s="5">
        <f>Mountaineer!H15+'Charles Town'!H15+Greenbrier!H15</f>
        <v>2388.5500000000002</v>
      </c>
      <c r="I15" s="5">
        <f>Mountaineer!I15+'Charles Town'!I15+Greenbrier!I15</f>
        <v>236466.19</v>
      </c>
    </row>
    <row r="16" spans="1:31" ht="15" customHeight="1" x14ac:dyDescent="0.25">
      <c r="A16" s="33">
        <f t="shared" si="0"/>
        <v>44800</v>
      </c>
      <c r="B16" s="5">
        <f>Mountaineer!B16+'Charles Town'!B16+Greenbrier!B16</f>
        <v>73199059.370000005</v>
      </c>
      <c r="C16" s="5">
        <f>Mountaineer!C16+'Charles Town'!C16+Greenbrier!C16</f>
        <v>70769658.469999999</v>
      </c>
      <c r="D16" s="5">
        <f>Mountaineer!D16+'Charles Town'!D16+Greenbrier!D16</f>
        <v>2429400.8999999929</v>
      </c>
      <c r="E16" s="5">
        <f>Mountaineer!E16+'Charles Town'!E16+Greenbrier!E16</f>
        <v>364410.13</v>
      </c>
      <c r="F16" s="5">
        <f>Mountaineer!F16+'Charles Town'!F16+Greenbrier!F16</f>
        <v>54661.520000000004</v>
      </c>
      <c r="G16" s="5">
        <f>Mountaineer!G16+'Charles Town'!G16+Greenbrier!G16</f>
        <v>309748.61</v>
      </c>
      <c r="H16" s="5">
        <f>Mountaineer!H16+'Charles Town'!H16+Greenbrier!H16</f>
        <v>3097.49</v>
      </c>
      <c r="I16" s="5">
        <f>Mountaineer!I16+'Charles Town'!I16+Greenbrier!I16</f>
        <v>306651.11999999994</v>
      </c>
    </row>
    <row r="17" spans="1:9" ht="15" customHeight="1" x14ac:dyDescent="0.25">
      <c r="A17" s="33">
        <f t="shared" si="0"/>
        <v>44807</v>
      </c>
      <c r="B17" s="5">
        <f>Mountaineer!B17+'Charles Town'!B17+Greenbrier!B17</f>
        <v>66261561.099999994</v>
      </c>
      <c r="C17" s="5">
        <f>Mountaineer!C17+'Charles Town'!C17+Greenbrier!C17</f>
        <v>64310420.689999998</v>
      </c>
      <c r="D17" s="5">
        <f>Mountaineer!D17+'Charles Town'!D17+Greenbrier!D17</f>
        <v>1951140.4100000011</v>
      </c>
      <c r="E17" s="5">
        <f>Mountaineer!E17+'Charles Town'!E17+Greenbrier!E17</f>
        <v>292671.06</v>
      </c>
      <c r="F17" s="5">
        <f>Mountaineer!F17+'Charles Town'!F17+Greenbrier!F17</f>
        <v>43900.65</v>
      </c>
      <c r="G17" s="5">
        <f>Mountaineer!G17+'Charles Town'!G17+Greenbrier!G17</f>
        <v>248770.40999999997</v>
      </c>
      <c r="H17" s="5">
        <f>Mountaineer!H17+'Charles Town'!H17+Greenbrier!H17</f>
        <v>2487.6999999999998</v>
      </c>
      <c r="I17" s="5">
        <f>Mountaineer!I17+'Charles Town'!I17+Greenbrier!I17</f>
        <v>246282.71</v>
      </c>
    </row>
    <row r="18" spans="1:9" ht="15" customHeight="1" x14ac:dyDescent="0.25">
      <c r="A18" s="33">
        <f t="shared" si="0"/>
        <v>44814</v>
      </c>
      <c r="B18" s="5">
        <f>Mountaineer!B18+'Charles Town'!B18+Greenbrier!B18</f>
        <v>72029768.560000002</v>
      </c>
      <c r="C18" s="5">
        <f>Mountaineer!C18+'Charles Town'!C18+Greenbrier!C18</f>
        <v>69321338.840000004</v>
      </c>
      <c r="D18" s="5">
        <f>Mountaineer!D18+'Charles Town'!D18+Greenbrier!D18</f>
        <v>2708429.7199999988</v>
      </c>
      <c r="E18" s="5">
        <f>Mountaineer!E18+'Charles Town'!E18+Greenbrier!E18</f>
        <v>406264.45999999996</v>
      </c>
      <c r="F18" s="5">
        <f>Mountaineer!F18+'Charles Town'!F18+Greenbrier!F18</f>
        <v>60939.67</v>
      </c>
      <c r="G18" s="5">
        <f>Mountaineer!G18+'Charles Town'!G18+Greenbrier!G18</f>
        <v>345324.79000000004</v>
      </c>
      <c r="H18" s="5">
        <f>Mountaineer!H18+'Charles Town'!H18+Greenbrier!H18</f>
        <v>3453.25</v>
      </c>
      <c r="I18" s="5">
        <f>Mountaineer!I18+'Charles Town'!I18+Greenbrier!I18</f>
        <v>341871.54000000004</v>
      </c>
    </row>
    <row r="19" spans="1:9" ht="15" customHeight="1" x14ac:dyDescent="0.25">
      <c r="A19" s="33">
        <f t="shared" si="0"/>
        <v>44821</v>
      </c>
      <c r="B19" s="5">
        <f>Mountaineer!B19+'Charles Town'!B19+Greenbrier!B19</f>
        <v>64086961.689999998</v>
      </c>
      <c r="C19" s="5">
        <f>Mountaineer!C19+'Charles Town'!C19+Greenbrier!C19</f>
        <v>61802337.030000001</v>
      </c>
      <c r="D19" s="5">
        <f>Mountaineer!D19+'Charles Town'!D19+Greenbrier!D19</f>
        <v>2284624.6599999974</v>
      </c>
      <c r="E19" s="5">
        <f>Mountaineer!E19+'Charles Town'!E19+Greenbrier!E19</f>
        <v>342693.69</v>
      </c>
      <c r="F19" s="5">
        <f>Mountaineer!F19+'Charles Town'!F19+Greenbrier!F19</f>
        <v>51404.06</v>
      </c>
      <c r="G19" s="5">
        <f>Mountaineer!G19+'Charles Town'!G19+Greenbrier!G19</f>
        <v>291289.63</v>
      </c>
      <c r="H19" s="5">
        <f>Mountaineer!H19+'Charles Town'!H19+Greenbrier!H19</f>
        <v>2912.8900000000003</v>
      </c>
      <c r="I19" s="5">
        <f>Mountaineer!I19+'Charles Town'!I19+Greenbrier!I19</f>
        <v>288376.74</v>
      </c>
    </row>
    <row r="20" spans="1:9" ht="15" customHeight="1" x14ac:dyDescent="0.25">
      <c r="A20" s="33">
        <f t="shared" si="0"/>
        <v>44828</v>
      </c>
      <c r="B20" s="5">
        <f>Mountaineer!B20+'Charles Town'!B20+Greenbrier!B20</f>
        <v>68751948.310000002</v>
      </c>
      <c r="C20" s="5">
        <f>Mountaineer!C20+'Charles Town'!C20+Greenbrier!C20</f>
        <v>66402635.989999995</v>
      </c>
      <c r="D20" s="5">
        <f>Mountaineer!D20+'Charles Town'!D20+Greenbrier!D20</f>
        <v>2349312.3200000077</v>
      </c>
      <c r="E20" s="5">
        <f>Mountaineer!E20+'Charles Town'!E20+Greenbrier!E20</f>
        <v>352396.82999999996</v>
      </c>
      <c r="F20" s="5">
        <f>Mountaineer!F20+'Charles Town'!F20+Greenbrier!F20</f>
        <v>52859.520000000004</v>
      </c>
      <c r="G20" s="5">
        <f>Mountaineer!G20+'Charles Town'!G20+Greenbrier!G20</f>
        <v>299537.31</v>
      </c>
      <c r="H20" s="5">
        <f>Mountaineer!H20+'Charles Town'!H20+Greenbrier!H20</f>
        <v>2995.37</v>
      </c>
      <c r="I20" s="5">
        <f>Mountaineer!I20+'Charles Town'!I20+Greenbrier!I20</f>
        <v>296541.94</v>
      </c>
    </row>
    <row r="21" spans="1:9" ht="15" customHeight="1" x14ac:dyDescent="0.25">
      <c r="A21" s="33">
        <f t="shared" si="0"/>
        <v>44835</v>
      </c>
      <c r="B21" s="5">
        <f>Mountaineer!B21+'Charles Town'!B21+Greenbrier!B21</f>
        <v>77300653.560000002</v>
      </c>
      <c r="C21" s="5">
        <f>Mountaineer!C21+'Charles Town'!C21+Greenbrier!C21</f>
        <v>74378830.650000006</v>
      </c>
      <c r="D21" s="5">
        <f>Mountaineer!D21+'Charles Town'!D21+Greenbrier!D21</f>
        <v>2921822.9100000057</v>
      </c>
      <c r="E21" s="5">
        <f>Mountaineer!E21+'Charles Town'!E21+Greenbrier!E21</f>
        <v>438273.44</v>
      </c>
      <c r="F21" s="5">
        <f>Mountaineer!F21+'Charles Town'!F21+Greenbrier!F21</f>
        <v>65741.02</v>
      </c>
      <c r="G21" s="5">
        <f>Mountaineer!G21+'Charles Town'!G21+Greenbrier!G21</f>
        <v>372532.42000000004</v>
      </c>
      <c r="H21" s="5">
        <f>Mountaineer!H21+'Charles Town'!H21+Greenbrier!H21</f>
        <v>3725.3199999999997</v>
      </c>
      <c r="I21" s="5">
        <f>Mountaineer!I21+'Charles Town'!I21+Greenbrier!I21</f>
        <v>368807.1</v>
      </c>
    </row>
    <row r="22" spans="1:9" ht="15" customHeight="1" x14ac:dyDescent="0.25">
      <c r="A22" s="33">
        <f t="shared" si="0"/>
        <v>44842</v>
      </c>
      <c r="B22" s="5">
        <f>Mountaineer!B22+'Charles Town'!B22+Greenbrier!B22</f>
        <v>77924162.280000001</v>
      </c>
      <c r="C22" s="5">
        <f>Mountaineer!C22+'Charles Town'!C22+Greenbrier!C22</f>
        <v>75720893.819999993</v>
      </c>
      <c r="D22" s="5">
        <f>Mountaineer!D22+'Charles Town'!D22+Greenbrier!D22</f>
        <v>2203268.459999999</v>
      </c>
      <c r="E22" s="5">
        <f>Mountaineer!E22+'Charles Town'!E22+Greenbrier!E22</f>
        <v>330490.26</v>
      </c>
      <c r="F22" s="5">
        <f>Mountaineer!F22+'Charles Town'!F22+Greenbrier!F22</f>
        <v>49573.539999999994</v>
      </c>
      <c r="G22" s="5">
        <f>Mountaineer!G22+'Charles Town'!G22+Greenbrier!G22</f>
        <v>280916.71999999997</v>
      </c>
      <c r="H22" s="5">
        <f>Mountaineer!H22+'Charles Town'!H22+Greenbrier!H22</f>
        <v>2809.17</v>
      </c>
      <c r="I22" s="5">
        <f>Mountaineer!I22+'Charles Town'!I22+Greenbrier!I22</f>
        <v>278107.55000000005</v>
      </c>
    </row>
    <row r="23" spans="1:9" ht="15" customHeight="1" x14ac:dyDescent="0.25">
      <c r="A23" s="33">
        <f t="shared" si="0"/>
        <v>44849</v>
      </c>
      <c r="B23" s="5">
        <f>Mountaineer!B23+'Charles Town'!B23+Greenbrier!B23</f>
        <v>73736072.439999998</v>
      </c>
      <c r="C23" s="5">
        <f>Mountaineer!C23+'Charles Town'!C23+Greenbrier!C23</f>
        <v>71166261.079999998</v>
      </c>
      <c r="D23" s="5">
        <f>Mountaineer!D23+'Charles Town'!D23+Greenbrier!D23</f>
        <v>2569811.3599999994</v>
      </c>
      <c r="E23" s="5">
        <f>Mountaineer!E23+'Charles Town'!E23+Greenbrier!E23</f>
        <v>385471.7</v>
      </c>
      <c r="F23" s="5">
        <f>Mountaineer!F23+'Charles Town'!F23+Greenbrier!F23</f>
        <v>57820.75</v>
      </c>
      <c r="G23" s="5">
        <f>Mountaineer!G23+'Charles Town'!G23+Greenbrier!G23</f>
        <v>327650.95</v>
      </c>
      <c r="H23" s="5">
        <f>Mountaineer!H23+'Charles Town'!H23+Greenbrier!H23</f>
        <v>3276.51</v>
      </c>
      <c r="I23" s="5">
        <f>Mountaineer!I23+'Charles Town'!I23+Greenbrier!I23</f>
        <v>324374.44</v>
      </c>
    </row>
    <row r="24" spans="1:9" ht="15" customHeight="1" x14ac:dyDescent="0.25">
      <c r="A24" s="33">
        <f t="shared" si="0"/>
        <v>44856</v>
      </c>
      <c r="B24" s="5">
        <f>Mountaineer!B24+'Charles Town'!B24+Greenbrier!B24</f>
        <v>75000877.209999993</v>
      </c>
      <c r="C24" s="5">
        <f>Mountaineer!C24+'Charles Town'!C24+Greenbrier!C24</f>
        <v>72493945.109999999</v>
      </c>
      <c r="D24" s="5">
        <f>Mountaineer!D24+'Charles Town'!D24+Greenbrier!D24</f>
        <v>2506932.0999999978</v>
      </c>
      <c r="E24" s="5">
        <f>Mountaineer!E24+'Charles Town'!E24+Greenbrier!E24</f>
        <v>376039.80999999994</v>
      </c>
      <c r="F24" s="5">
        <f>Mountaineer!F24+'Charles Town'!F24+Greenbrier!F24</f>
        <v>56405.98</v>
      </c>
      <c r="G24" s="5">
        <f>Mountaineer!G24+'Charles Town'!G24+Greenbrier!G24</f>
        <v>319633.82999999996</v>
      </c>
      <c r="H24" s="5">
        <f>Mountaineer!H24+'Charles Town'!H24+Greenbrier!H24</f>
        <v>3196.34</v>
      </c>
      <c r="I24" s="5">
        <f>Mountaineer!I24+'Charles Town'!I24+Greenbrier!I24</f>
        <v>316437.49</v>
      </c>
    </row>
    <row r="25" spans="1:9" ht="15" customHeight="1" x14ac:dyDescent="0.25">
      <c r="A25" s="33">
        <f t="shared" si="0"/>
        <v>44863</v>
      </c>
      <c r="B25" s="5">
        <f>Mountaineer!B25+'Charles Town'!B25+Greenbrier!B25</f>
        <v>90396749.379999995</v>
      </c>
      <c r="C25" s="5">
        <f>Mountaineer!C25+'Charles Town'!C25+Greenbrier!C25</f>
        <v>88261716.080000013</v>
      </c>
      <c r="D25" s="5">
        <f>Mountaineer!D25+'Charles Town'!D25+Greenbrier!D25</f>
        <v>2135033.2999999998</v>
      </c>
      <c r="E25" s="5">
        <f>Mountaineer!E25+'Charles Town'!E25+Greenbrier!E25</f>
        <v>320254.99</v>
      </c>
      <c r="F25" s="5">
        <f>Mountaineer!F25+'Charles Town'!F25+Greenbrier!F25</f>
        <v>48038.25</v>
      </c>
      <c r="G25" s="5">
        <f>Mountaineer!G25+'Charles Town'!G25+Greenbrier!G25</f>
        <v>272216.74</v>
      </c>
      <c r="H25" s="5">
        <f>Mountaineer!H25+'Charles Town'!H25+Greenbrier!H25</f>
        <v>2722.16</v>
      </c>
      <c r="I25" s="5">
        <f>Mountaineer!I25+'Charles Town'!I25+Greenbrier!I25</f>
        <v>269494.58</v>
      </c>
    </row>
    <row r="26" spans="1:9" ht="15" customHeight="1" x14ac:dyDescent="0.25">
      <c r="A26" s="33">
        <f t="shared" si="0"/>
        <v>44870</v>
      </c>
      <c r="B26" s="5">
        <f>Mountaineer!B26+'Charles Town'!B26+Greenbrier!B26</f>
        <v>81709839.280000001</v>
      </c>
      <c r="C26" s="5">
        <f>Mountaineer!C26+'Charles Town'!C26+Greenbrier!C26</f>
        <v>78582688.299999997</v>
      </c>
      <c r="D26" s="5">
        <f>Mountaineer!D26+'Charles Town'!D26+Greenbrier!D26</f>
        <v>3127150.9800000098</v>
      </c>
      <c r="E26" s="5">
        <f>Mountaineer!E26+'Charles Town'!E26+Greenbrier!E26</f>
        <v>469072.66000000003</v>
      </c>
      <c r="F26" s="5">
        <f>Mountaineer!F26+'Charles Town'!F26+Greenbrier!F26</f>
        <v>70360.899999999994</v>
      </c>
      <c r="G26" s="5">
        <f>Mountaineer!G26+'Charles Town'!G26+Greenbrier!G26</f>
        <v>398711.76</v>
      </c>
      <c r="H26" s="5">
        <f>Mountaineer!H26+'Charles Town'!H26+Greenbrier!H26</f>
        <v>3987.13</v>
      </c>
      <c r="I26" s="5">
        <f>Mountaineer!I26+'Charles Town'!I26+Greenbrier!I26</f>
        <v>394724.63</v>
      </c>
    </row>
    <row r="27" spans="1:9" ht="15" customHeight="1" x14ac:dyDescent="0.25">
      <c r="A27" s="33">
        <f t="shared" si="0"/>
        <v>44877</v>
      </c>
      <c r="B27" s="5">
        <f>Mountaineer!B27+'Charles Town'!B27+Greenbrier!B27</f>
        <v>85036906.75</v>
      </c>
      <c r="C27" s="5">
        <f>Mountaineer!C27+'Charles Town'!C27+Greenbrier!C27</f>
        <v>82658821.469999999</v>
      </c>
      <c r="D27" s="5">
        <f>Mountaineer!D27+'Charles Town'!D27+Greenbrier!D27</f>
        <v>2378085.2799999919</v>
      </c>
      <c r="E27" s="5">
        <f>Mountaineer!E27+'Charles Town'!E27+Greenbrier!E27</f>
        <v>356712.79000000004</v>
      </c>
      <c r="F27" s="5">
        <f>Mountaineer!F27+'Charles Town'!F27+Greenbrier!F27</f>
        <v>53506.92</v>
      </c>
      <c r="G27" s="5">
        <f>Mountaineer!G27+'Charles Town'!G27+Greenbrier!G27</f>
        <v>303205.87</v>
      </c>
      <c r="H27" s="5">
        <f>Mountaineer!H27+'Charles Town'!H27+Greenbrier!H27</f>
        <v>3032.06</v>
      </c>
      <c r="I27" s="5">
        <f>Mountaineer!I27+'Charles Town'!I27+Greenbrier!I27</f>
        <v>300173.81</v>
      </c>
    </row>
    <row r="28" spans="1:9" ht="15" customHeight="1" x14ac:dyDescent="0.25">
      <c r="A28" s="33">
        <f t="shared" si="0"/>
        <v>44884</v>
      </c>
      <c r="B28" s="5">
        <f>Mountaineer!B28+'Charles Town'!B28+Greenbrier!B28</f>
        <v>69508942.400000006</v>
      </c>
      <c r="C28" s="5">
        <f>Mountaineer!C28+'Charles Town'!C28+Greenbrier!C28</f>
        <v>66945254.150000006</v>
      </c>
      <c r="D28" s="5">
        <f>Mountaineer!D28+'Charles Town'!D28+Greenbrier!D28</f>
        <v>2563688.2499999963</v>
      </c>
      <c r="E28" s="5">
        <f>Mountaineer!E28+'Charles Town'!E28+Greenbrier!E28</f>
        <v>384553.24</v>
      </c>
      <c r="F28" s="5">
        <f>Mountaineer!F28+'Charles Town'!F28+Greenbrier!F28</f>
        <v>57682.99</v>
      </c>
      <c r="G28" s="5">
        <f>Mountaineer!G28+'Charles Town'!G28+Greenbrier!G28</f>
        <v>326870.25</v>
      </c>
      <c r="H28" s="5">
        <f>Mountaineer!H28+'Charles Town'!H28+Greenbrier!H28</f>
        <v>3268.71</v>
      </c>
      <c r="I28" s="5">
        <f>Mountaineer!I28+'Charles Town'!I28+Greenbrier!I28</f>
        <v>323601.53999999998</v>
      </c>
    </row>
    <row r="29" spans="1:9" ht="15" customHeight="1" x14ac:dyDescent="0.25">
      <c r="A29" s="33">
        <f t="shared" si="0"/>
        <v>44891</v>
      </c>
      <c r="B29" s="5">
        <f>Mountaineer!B29+'Charles Town'!B29+Greenbrier!B29</f>
        <v>74911112.060000002</v>
      </c>
      <c r="C29" s="5">
        <f>Mountaineer!C29+'Charles Town'!C29+Greenbrier!C29</f>
        <v>72647263.870000005</v>
      </c>
      <c r="D29" s="5">
        <f>Mountaineer!D29+'Charles Town'!D29+Greenbrier!D29</f>
        <v>2263848.1900000069</v>
      </c>
      <c r="E29" s="5">
        <f>Mountaineer!E29+'Charles Town'!E29+Greenbrier!E29</f>
        <v>339577.23</v>
      </c>
      <c r="F29" s="5">
        <f>Mountaineer!F29+'Charles Town'!F29+Greenbrier!F29</f>
        <v>50936.58</v>
      </c>
      <c r="G29" s="5">
        <f>Mountaineer!G29+'Charles Town'!G29+Greenbrier!G29</f>
        <v>288640.65000000002</v>
      </c>
      <c r="H29" s="5">
        <f>Mountaineer!H29+'Charles Town'!H29+Greenbrier!H29</f>
        <v>2886.3999999999996</v>
      </c>
      <c r="I29" s="5">
        <f>Mountaineer!I29+'Charles Town'!I29+Greenbrier!I29</f>
        <v>285754.25</v>
      </c>
    </row>
    <row r="30" spans="1:9" ht="15" customHeight="1" x14ac:dyDescent="0.25">
      <c r="A30" s="33">
        <f t="shared" si="0"/>
        <v>44898</v>
      </c>
      <c r="B30" s="5">
        <f>Mountaineer!B30+'Charles Town'!B30+Greenbrier!B30</f>
        <v>79361865.919999987</v>
      </c>
      <c r="C30" s="5">
        <f>Mountaineer!C30+'Charles Town'!C30+Greenbrier!C30</f>
        <v>76440581.319999993</v>
      </c>
      <c r="D30" s="5">
        <f>Mountaineer!D30+'Charles Town'!D30+Greenbrier!D30</f>
        <v>2921284.5999999847</v>
      </c>
      <c r="E30" s="5">
        <f>Mountaineer!E30+'Charles Town'!E30+Greenbrier!E30</f>
        <v>438192.69</v>
      </c>
      <c r="F30" s="5">
        <f>Mountaineer!F30+'Charles Town'!F30+Greenbrier!F30</f>
        <v>65728.899999999994</v>
      </c>
      <c r="G30" s="5">
        <f>Mountaineer!G30+'Charles Town'!G30+Greenbrier!G30</f>
        <v>372463.79000000004</v>
      </c>
      <c r="H30" s="5">
        <f>Mountaineer!H30+'Charles Town'!H30+Greenbrier!H30</f>
        <v>3724.6400000000003</v>
      </c>
      <c r="I30" s="5">
        <f>Mountaineer!I30+'Charles Town'!I30+Greenbrier!I30</f>
        <v>368739.15</v>
      </c>
    </row>
    <row r="31" spans="1:9" ht="15" customHeight="1" x14ac:dyDescent="0.25">
      <c r="A31" s="33">
        <f t="shared" si="0"/>
        <v>44905</v>
      </c>
      <c r="B31" s="5">
        <f>Mountaineer!B31+'Charles Town'!B31+Greenbrier!B31</f>
        <v>71388237.75999999</v>
      </c>
      <c r="C31" s="5">
        <f>Mountaineer!C31+'Charles Town'!C31+Greenbrier!C31</f>
        <v>68700152.910000011</v>
      </c>
      <c r="D31" s="5">
        <f>Mountaineer!D31+'Charles Town'!D31+Greenbrier!D31</f>
        <v>2688084.8499999922</v>
      </c>
      <c r="E31" s="5">
        <f>Mountaineer!E31+'Charles Town'!E31+Greenbrier!E31</f>
        <v>403212.73</v>
      </c>
      <c r="F31" s="5">
        <f>Mountaineer!F31+'Charles Town'!F31+Greenbrier!F31</f>
        <v>60481.9</v>
      </c>
      <c r="G31" s="5">
        <f>Mountaineer!G31+'Charles Town'!G31+Greenbrier!G31</f>
        <v>342730.82999999996</v>
      </c>
      <c r="H31" s="5">
        <f>Mountaineer!H31+'Charles Town'!H31+Greenbrier!H31</f>
        <v>3427.31</v>
      </c>
      <c r="I31" s="5">
        <f>Mountaineer!I31+'Charles Town'!I31+Greenbrier!I31</f>
        <v>339303.52</v>
      </c>
    </row>
    <row r="32" spans="1:9" ht="15" customHeight="1" x14ac:dyDescent="0.25">
      <c r="A32" s="33">
        <f t="shared" si="0"/>
        <v>44912</v>
      </c>
      <c r="B32" s="5">
        <f>Mountaineer!B32+'Charles Town'!B32+Greenbrier!B32</f>
        <v>68582991.400000006</v>
      </c>
      <c r="C32" s="5">
        <f>Mountaineer!C32+'Charles Town'!C32+Greenbrier!C32</f>
        <v>66012646.420000002</v>
      </c>
      <c r="D32" s="5">
        <f>Mountaineer!D32+'Charles Town'!D32+Greenbrier!D32</f>
        <v>2570344.9800000032</v>
      </c>
      <c r="E32" s="5">
        <f>Mountaineer!E32+'Charles Town'!E32+Greenbrier!E32</f>
        <v>385551.75</v>
      </c>
      <c r="F32" s="5">
        <f>Mountaineer!F32+'Charles Town'!F32+Greenbrier!F32</f>
        <v>57832.770000000004</v>
      </c>
      <c r="G32" s="5">
        <f>Mountaineer!G32+'Charles Town'!G32+Greenbrier!G32</f>
        <v>327718.98</v>
      </c>
      <c r="H32" s="5">
        <f>Mountaineer!H32+'Charles Town'!H32+Greenbrier!H32</f>
        <v>3277.19</v>
      </c>
      <c r="I32" s="5">
        <f>Mountaineer!I32+'Charles Town'!I32+Greenbrier!I32</f>
        <v>324441.78999999998</v>
      </c>
    </row>
    <row r="33" spans="1:9" ht="15" customHeight="1" x14ac:dyDescent="0.25">
      <c r="A33" s="33">
        <f t="shared" si="0"/>
        <v>44919</v>
      </c>
      <c r="B33" s="5">
        <f>Mountaineer!B33+'Charles Town'!B33+Greenbrier!B33</f>
        <v>81315656.979999989</v>
      </c>
      <c r="C33" s="5">
        <f>Mountaineer!C33+'Charles Town'!C33+Greenbrier!C33</f>
        <v>79213447.00999999</v>
      </c>
      <c r="D33" s="5">
        <f>Mountaineer!D33+'Charles Town'!D33+Greenbrier!D33</f>
        <v>2102209.9700000025</v>
      </c>
      <c r="E33" s="5">
        <f>Mountaineer!E33+'Charles Town'!E33+Greenbrier!E33</f>
        <v>315331.5</v>
      </c>
      <c r="F33" s="5">
        <f>Mountaineer!F33+'Charles Town'!F33+Greenbrier!F33</f>
        <v>47299.72</v>
      </c>
      <c r="G33" s="5">
        <f>Mountaineer!G33+'Charles Town'!G33+Greenbrier!G33</f>
        <v>268031.78000000003</v>
      </c>
      <c r="H33" s="5">
        <f>Mountaineer!H33+'Charles Town'!H33+Greenbrier!H33</f>
        <v>2680.32</v>
      </c>
      <c r="I33" s="5">
        <f>Mountaineer!I33+'Charles Town'!I33+Greenbrier!I33</f>
        <v>265351.46000000002</v>
      </c>
    </row>
    <row r="34" spans="1:9" ht="15" customHeight="1" x14ac:dyDescent="0.25">
      <c r="A34" s="33">
        <f t="shared" si="0"/>
        <v>44926</v>
      </c>
      <c r="B34" s="5">
        <f>Mountaineer!B34+'Charles Town'!B34+Greenbrier!B34</f>
        <v>86872287.400000006</v>
      </c>
      <c r="C34" s="5">
        <f>Mountaineer!C34+'Charles Town'!C34+Greenbrier!C34</f>
        <v>83344084.379999995</v>
      </c>
      <c r="D34" s="5">
        <f>Mountaineer!D34+'Charles Town'!D34+Greenbrier!D34</f>
        <v>3528203.0200000089</v>
      </c>
      <c r="E34" s="5">
        <f>Mountaineer!E34+'Charles Town'!E34+Greenbrier!E34</f>
        <v>529230.46000000008</v>
      </c>
      <c r="F34" s="5">
        <f>Mountaineer!F34+'Charles Town'!F34+Greenbrier!F34</f>
        <v>79384.570000000007</v>
      </c>
      <c r="G34" s="5">
        <f>Mountaineer!G34+'Charles Town'!G34+Greenbrier!G34</f>
        <v>449845.89</v>
      </c>
      <c r="H34" s="5">
        <f>Mountaineer!H34+'Charles Town'!H34+Greenbrier!H34</f>
        <v>4498.46</v>
      </c>
      <c r="I34" s="5">
        <f>Mountaineer!I34+'Charles Town'!I34+Greenbrier!I34</f>
        <v>445347.43000000005</v>
      </c>
    </row>
    <row r="35" spans="1:9" ht="15" customHeight="1" x14ac:dyDescent="0.25">
      <c r="A35" s="33">
        <f t="shared" si="0"/>
        <v>44933</v>
      </c>
      <c r="B35" s="5">
        <f>Mountaineer!B35+'Charles Town'!B35+Greenbrier!B35</f>
        <v>77390583.659999996</v>
      </c>
      <c r="C35" s="5">
        <f>Mountaineer!C35+'Charles Town'!C35+Greenbrier!C35</f>
        <v>74634712.430000007</v>
      </c>
      <c r="D35" s="5">
        <f>Mountaineer!D35+'Charles Town'!D35+Greenbrier!D35</f>
        <v>2755871.2299999837</v>
      </c>
      <c r="E35" s="5">
        <f>Mountaineer!E35+'Charles Town'!E35+Greenbrier!E35</f>
        <v>413380.68000000005</v>
      </c>
      <c r="F35" s="5">
        <f>Mountaineer!F35+'Charles Town'!F35+Greenbrier!F35</f>
        <v>62007.11</v>
      </c>
      <c r="G35" s="5">
        <f>Mountaineer!G35+'Charles Town'!G35+Greenbrier!G35</f>
        <v>351373.57</v>
      </c>
      <c r="H35" s="5">
        <f>Mountaineer!H35+'Charles Town'!H35+Greenbrier!H35</f>
        <v>3513.74</v>
      </c>
      <c r="I35" s="5">
        <f>Mountaineer!I35+'Charles Town'!I35+Greenbrier!I35</f>
        <v>347859.83</v>
      </c>
    </row>
    <row r="36" spans="1:9" ht="15" customHeight="1" x14ac:dyDescent="0.25">
      <c r="A36" s="33">
        <f t="shared" si="0"/>
        <v>44940</v>
      </c>
      <c r="B36" s="5">
        <f>Mountaineer!B36+'Charles Town'!B36+Greenbrier!B36</f>
        <v>78652826.00999999</v>
      </c>
      <c r="C36" s="5">
        <f>Mountaineer!C36+'Charles Town'!C36+Greenbrier!C36</f>
        <v>76378833.870000005</v>
      </c>
      <c r="D36" s="5">
        <f>Mountaineer!D36+'Charles Town'!D36+Greenbrier!D36</f>
        <v>2273992.1400000006</v>
      </c>
      <c r="E36" s="5">
        <f>Mountaineer!E36+'Charles Town'!E36+Greenbrier!E36</f>
        <v>341098.81</v>
      </c>
      <c r="F36" s="5">
        <f>Mountaineer!F36+'Charles Town'!F36+Greenbrier!F36</f>
        <v>51164.82</v>
      </c>
      <c r="G36" s="5">
        <f>Mountaineer!G36+'Charles Town'!G36+Greenbrier!G36</f>
        <v>289933.99</v>
      </c>
      <c r="H36" s="5">
        <f>Mountaineer!H36+'Charles Town'!H36+Greenbrier!H36</f>
        <v>2899.3500000000004</v>
      </c>
      <c r="I36" s="5">
        <f>Mountaineer!I36+'Charles Town'!I36+Greenbrier!I36</f>
        <v>287034.64</v>
      </c>
    </row>
    <row r="37" spans="1:9" ht="15" customHeight="1" x14ac:dyDescent="0.25">
      <c r="A37" s="33">
        <f t="shared" si="0"/>
        <v>44947</v>
      </c>
      <c r="B37" s="5">
        <f>Mountaineer!B37+'Charles Town'!B37+Greenbrier!B37</f>
        <v>85772538.349999994</v>
      </c>
      <c r="C37" s="5">
        <f>Mountaineer!C37+'Charles Town'!C37+Greenbrier!C37</f>
        <v>82846120.549999997</v>
      </c>
      <c r="D37" s="5">
        <f>Mountaineer!D37+'Charles Town'!D37+Greenbrier!D37</f>
        <v>2926417.8000000007</v>
      </c>
      <c r="E37" s="5">
        <f>Mountaineer!E37+'Charles Town'!E37+Greenbrier!E37</f>
        <v>438962.67</v>
      </c>
      <c r="F37" s="5">
        <f>Mountaineer!F37+'Charles Town'!F37+Greenbrier!F37</f>
        <v>65844.41</v>
      </c>
      <c r="G37" s="5">
        <f>Mountaineer!G37+'Charles Town'!G37+Greenbrier!G37</f>
        <v>373118.26</v>
      </c>
      <c r="H37" s="5">
        <f>Mountaineer!H37+'Charles Town'!H37+Greenbrier!H37</f>
        <v>3731.1800000000003</v>
      </c>
      <c r="I37" s="5">
        <f>Mountaineer!I37+'Charles Town'!I37+Greenbrier!I37</f>
        <v>369387.08</v>
      </c>
    </row>
    <row r="38" spans="1:9" ht="15" customHeight="1" x14ac:dyDescent="0.25">
      <c r="A38" s="33">
        <f t="shared" si="0"/>
        <v>44954</v>
      </c>
      <c r="B38" s="5">
        <f>Mountaineer!B38+'Charles Town'!B38+Greenbrier!B38</f>
        <v>78674469.030000001</v>
      </c>
      <c r="C38" s="5">
        <f>Mountaineer!C38+'Charles Town'!C38+Greenbrier!C38</f>
        <v>75697739.819999993</v>
      </c>
      <c r="D38" s="5">
        <f>Mountaineer!D38+'Charles Town'!D38+Greenbrier!D38</f>
        <v>2976729.2099999972</v>
      </c>
      <c r="E38" s="5">
        <f>Mountaineer!E38+'Charles Town'!E38+Greenbrier!E38</f>
        <v>446509.38</v>
      </c>
      <c r="F38" s="5">
        <f>Mountaineer!F38+'Charles Town'!F38+Greenbrier!F38</f>
        <v>66976.400000000009</v>
      </c>
      <c r="G38" s="5">
        <f>Mountaineer!G38+'Charles Town'!G38+Greenbrier!G38</f>
        <v>379532.98</v>
      </c>
      <c r="H38" s="5">
        <f>Mountaineer!H38+'Charles Town'!H38+Greenbrier!H38</f>
        <v>3795.33</v>
      </c>
      <c r="I38" s="5">
        <f>Mountaineer!I38+'Charles Town'!I38+Greenbrier!I38</f>
        <v>375737.65</v>
      </c>
    </row>
    <row r="39" spans="1:9" ht="15" customHeight="1" x14ac:dyDescent="0.25">
      <c r="A39" s="33">
        <f t="shared" si="0"/>
        <v>44961</v>
      </c>
      <c r="B39" s="5">
        <f>Mountaineer!B39+'Charles Town'!B39+Greenbrier!B39</f>
        <v>86525026.950000003</v>
      </c>
      <c r="C39" s="5">
        <f>Mountaineer!C39+'Charles Town'!C39+Greenbrier!C39</f>
        <v>84563570</v>
      </c>
      <c r="D39" s="5">
        <f>Mountaineer!D39+'Charles Town'!D39+Greenbrier!D39</f>
        <v>1961456.9499999965</v>
      </c>
      <c r="E39" s="5">
        <f>Mountaineer!E39+'Charles Town'!E39+Greenbrier!E39</f>
        <v>294218.53000000003</v>
      </c>
      <c r="F39" s="5">
        <f>Mountaineer!F39+'Charles Town'!F39+Greenbrier!F39</f>
        <v>44132.78</v>
      </c>
      <c r="G39" s="5">
        <f>Mountaineer!G39+'Charles Town'!G39+Greenbrier!G39</f>
        <v>250085.75</v>
      </c>
      <c r="H39" s="5">
        <f>Mountaineer!H39+'Charles Town'!H39+Greenbrier!H39</f>
        <v>2500.8599999999997</v>
      </c>
      <c r="I39" s="5">
        <f>Mountaineer!I39+'Charles Town'!I39+Greenbrier!I39</f>
        <v>247584.89</v>
      </c>
    </row>
    <row r="40" spans="1:9" ht="15" customHeight="1" x14ac:dyDescent="0.25">
      <c r="A40" s="33">
        <f t="shared" si="0"/>
        <v>44968</v>
      </c>
      <c r="B40" s="5">
        <f>Mountaineer!B40+'Charles Town'!B40+Greenbrier!B40</f>
        <v>96996310.039999992</v>
      </c>
      <c r="C40" s="5">
        <f>Mountaineer!C40+'Charles Town'!C40+Greenbrier!C40</f>
        <v>93876242.039999992</v>
      </c>
      <c r="D40" s="5">
        <f>Mountaineer!D40+'Charles Town'!D40+Greenbrier!D40</f>
        <v>3120068</v>
      </c>
      <c r="E40" s="5">
        <f>Mountaineer!E40+'Charles Town'!E40+Greenbrier!E40</f>
        <v>468010.21</v>
      </c>
      <c r="F40" s="5">
        <f>Mountaineer!F40+'Charles Town'!F40+Greenbrier!F40</f>
        <v>70201.540000000008</v>
      </c>
      <c r="G40" s="5">
        <f>Mountaineer!G40+'Charles Town'!G40+Greenbrier!G40</f>
        <v>397808.67000000004</v>
      </c>
      <c r="H40" s="5">
        <f>Mountaineer!H40+'Charles Town'!H40+Greenbrier!H40</f>
        <v>3978.09</v>
      </c>
      <c r="I40" s="5">
        <f>Mountaineer!I40+'Charles Town'!I40+Greenbrier!I40</f>
        <v>393830.57999999996</v>
      </c>
    </row>
    <row r="41" spans="1:9" ht="15" customHeight="1" x14ac:dyDescent="0.25">
      <c r="A41" s="33">
        <f t="shared" si="0"/>
        <v>44975</v>
      </c>
      <c r="B41" s="5">
        <f>Mountaineer!B41+'Charles Town'!B41+Greenbrier!B41</f>
        <v>93914771.400000006</v>
      </c>
      <c r="C41" s="5">
        <f>Mountaineer!C41+'Charles Town'!C41+Greenbrier!C41</f>
        <v>90265442.140000001</v>
      </c>
      <c r="D41" s="5">
        <f>Mountaineer!D41+'Charles Town'!D41+Greenbrier!D41</f>
        <v>3649329.2599999942</v>
      </c>
      <c r="E41" s="5">
        <f>Mountaineer!E41+'Charles Town'!E41+Greenbrier!E41</f>
        <v>547399.3899999999</v>
      </c>
      <c r="F41" s="5">
        <f>Mountaineer!F41+'Charles Town'!F41+Greenbrier!F41</f>
        <v>82109.91</v>
      </c>
      <c r="G41" s="5">
        <f>Mountaineer!G41+'Charles Town'!G41+Greenbrier!G41</f>
        <v>465289.48</v>
      </c>
      <c r="H41" s="5">
        <f>Mountaineer!H41+'Charles Town'!H41+Greenbrier!H41</f>
        <v>4652.8999999999996</v>
      </c>
      <c r="I41" s="5">
        <f>Mountaineer!I41+'Charles Town'!I41+Greenbrier!I41</f>
        <v>460636.58</v>
      </c>
    </row>
    <row r="42" spans="1:9" ht="15" customHeight="1" x14ac:dyDescent="0.25">
      <c r="A42" s="33">
        <f t="shared" si="0"/>
        <v>44982</v>
      </c>
      <c r="B42" s="5">
        <f>Mountaineer!B42+'Charles Town'!B42+Greenbrier!B42</f>
        <v>90150563.439999998</v>
      </c>
      <c r="C42" s="5">
        <f>Mountaineer!C42+'Charles Town'!C42+Greenbrier!C42</f>
        <v>86465963.699999988</v>
      </c>
      <c r="D42" s="5">
        <f>Mountaineer!D42+'Charles Town'!D42+Greenbrier!D42</f>
        <v>3684599.7400000021</v>
      </c>
      <c r="E42" s="5">
        <f>Mountaineer!E42+'Charles Town'!E42+Greenbrier!E42</f>
        <v>552689.97</v>
      </c>
      <c r="F42" s="5">
        <f>Mountaineer!F42+'Charles Town'!F42+Greenbrier!F42</f>
        <v>82903.5</v>
      </c>
      <c r="G42" s="5">
        <f>Mountaineer!G42+'Charles Town'!G42+Greenbrier!G42</f>
        <v>469786.47000000003</v>
      </c>
      <c r="H42" s="5">
        <f>Mountaineer!H42+'Charles Town'!H42+Greenbrier!H42</f>
        <v>4697.8600000000006</v>
      </c>
      <c r="I42" s="5">
        <f>Mountaineer!I42+'Charles Town'!I42+Greenbrier!I42</f>
        <v>465088.61</v>
      </c>
    </row>
    <row r="43" spans="1:9" ht="15" customHeight="1" x14ac:dyDescent="0.25">
      <c r="A43" s="33">
        <f t="shared" si="0"/>
        <v>44989</v>
      </c>
      <c r="B43" s="5">
        <f>Mountaineer!B43+'Charles Town'!B43+Greenbrier!B43</f>
        <v>102770320.45999999</v>
      </c>
      <c r="C43" s="5">
        <f>Mountaineer!C43+'Charles Town'!C43+Greenbrier!C43</f>
        <v>99185004.550000012</v>
      </c>
      <c r="D43" s="5">
        <f>Mountaineer!D43+'Charles Town'!D43+Greenbrier!D43</f>
        <v>3585315.9099999927</v>
      </c>
      <c r="E43" s="5">
        <f>Mountaineer!E43+'Charles Town'!E43+Greenbrier!E43</f>
        <v>537797.38</v>
      </c>
      <c r="F43" s="5">
        <f>Mountaineer!F43+'Charles Town'!F43+Greenbrier!F43</f>
        <v>80669.61</v>
      </c>
      <c r="G43" s="5">
        <f>Mountaineer!G43+'Charles Town'!G43+Greenbrier!G43</f>
        <v>457127.77</v>
      </c>
      <c r="H43" s="5">
        <f>Mountaineer!H43+'Charles Town'!H43+Greenbrier!H43</f>
        <v>4571.2800000000007</v>
      </c>
      <c r="I43" s="5">
        <f>Mountaineer!I43+'Charles Town'!I43+Greenbrier!I43</f>
        <v>452556.49</v>
      </c>
    </row>
    <row r="44" spans="1:9" ht="15" customHeight="1" x14ac:dyDescent="0.25">
      <c r="A44" s="33">
        <f t="shared" si="0"/>
        <v>44996</v>
      </c>
      <c r="B44" s="5">
        <f>Mountaineer!B44+'Charles Town'!B44+Greenbrier!B44</f>
        <v>89795231.24000001</v>
      </c>
      <c r="C44" s="5">
        <f>Mountaineer!C44+'Charles Town'!C44+Greenbrier!C44</f>
        <v>86646138.599999994</v>
      </c>
      <c r="D44" s="5">
        <f>Mountaineer!D44+'Charles Town'!D44+Greenbrier!D44</f>
        <v>3149092.640000008</v>
      </c>
      <c r="E44" s="5">
        <f>Mountaineer!E44+'Charles Town'!E44+Greenbrier!E44</f>
        <v>472363.89999999997</v>
      </c>
      <c r="F44" s="5">
        <f>Mountaineer!F44+'Charles Town'!F44+Greenbrier!F44</f>
        <v>70854.59</v>
      </c>
      <c r="G44" s="5">
        <f>Mountaineer!G44+'Charles Town'!G44+Greenbrier!G44</f>
        <v>401509.30999999994</v>
      </c>
      <c r="H44" s="5">
        <f>Mountaineer!H44+'Charles Town'!H44+Greenbrier!H44</f>
        <v>4015.0899999999997</v>
      </c>
      <c r="I44" s="5">
        <f>Mountaineer!I44+'Charles Town'!I44+Greenbrier!I44</f>
        <v>397494.22</v>
      </c>
    </row>
    <row r="45" spans="1:9" ht="15" customHeight="1" x14ac:dyDescent="0.25">
      <c r="A45" s="33">
        <f t="shared" si="0"/>
        <v>45003</v>
      </c>
      <c r="B45" s="5">
        <f>Mountaineer!B45+'Charles Town'!B45+Greenbrier!B45</f>
        <v>83610756.700000018</v>
      </c>
      <c r="C45" s="5">
        <f>Mountaineer!C45+'Charles Town'!C45+Greenbrier!C45</f>
        <v>80296280.109999999</v>
      </c>
      <c r="D45" s="5">
        <f>Mountaineer!D45+'Charles Town'!D45+Greenbrier!D45</f>
        <v>3314476.5900000129</v>
      </c>
      <c r="E45" s="5">
        <f>Mountaineer!E45+'Charles Town'!E45+Greenbrier!E45</f>
        <v>497171.49</v>
      </c>
      <c r="F45" s="5">
        <f>Mountaineer!F45+'Charles Town'!F45+Greenbrier!F45</f>
        <v>74575.73000000001</v>
      </c>
      <c r="G45" s="5">
        <f>Mountaineer!G45+'Charles Town'!G45+Greenbrier!G45</f>
        <v>422595.76</v>
      </c>
      <c r="H45" s="5">
        <f>Mountaineer!H45+'Charles Town'!H45+Greenbrier!H45</f>
        <v>4225.96</v>
      </c>
      <c r="I45" s="5">
        <f>Mountaineer!I45+'Charles Town'!I45+Greenbrier!I45</f>
        <v>418369.8</v>
      </c>
    </row>
    <row r="46" spans="1:9" ht="15" customHeight="1" x14ac:dyDescent="0.25">
      <c r="A46" s="33">
        <f t="shared" si="0"/>
        <v>45010</v>
      </c>
      <c r="B46" s="5">
        <f>Mountaineer!B46+'Charles Town'!B46+Greenbrier!B46</f>
        <v>85123474.359999999</v>
      </c>
      <c r="C46" s="5">
        <f>Mountaineer!C46+'Charles Town'!C46+Greenbrier!C46</f>
        <v>82360532.040000007</v>
      </c>
      <c r="D46" s="5">
        <f>Mountaineer!D46+'Charles Town'!D46+Greenbrier!D46</f>
        <v>2762942.3199999891</v>
      </c>
      <c r="E46" s="5">
        <f>Mountaineer!E46+'Charles Town'!E46+Greenbrier!E46</f>
        <v>414441.36</v>
      </c>
      <c r="F46" s="5">
        <f>Mountaineer!F46+'Charles Town'!F46+Greenbrier!F46</f>
        <v>62166.2</v>
      </c>
      <c r="G46" s="5">
        <f>Mountaineer!G46+'Charles Town'!G46+Greenbrier!G46</f>
        <v>352275.16000000003</v>
      </c>
      <c r="H46" s="5">
        <f>Mountaineer!H46+'Charles Town'!H46+Greenbrier!H46</f>
        <v>3522.75</v>
      </c>
      <c r="I46" s="5">
        <f>Mountaineer!I46+'Charles Town'!I46+Greenbrier!I46</f>
        <v>348752.41000000003</v>
      </c>
    </row>
    <row r="47" spans="1:9" ht="15" customHeight="1" x14ac:dyDescent="0.25">
      <c r="A47" s="33">
        <f t="shared" si="0"/>
        <v>45017</v>
      </c>
      <c r="B47" s="5">
        <f>Mountaineer!B47+'Charles Town'!B47+Greenbrier!B47</f>
        <v>84726371.439999998</v>
      </c>
      <c r="C47" s="5">
        <f>Mountaineer!C47+'Charles Town'!C47+Greenbrier!C47</f>
        <v>81239213.860000014</v>
      </c>
      <c r="D47" s="5">
        <f>Mountaineer!D47+'Charles Town'!D47+Greenbrier!D47</f>
        <v>3487157.5799999926</v>
      </c>
      <c r="E47" s="5">
        <f>Mountaineer!E47+'Charles Town'!E47+Greenbrier!E47</f>
        <v>523073.63</v>
      </c>
      <c r="F47" s="5">
        <f>Mountaineer!F47+'Charles Town'!F47+Greenbrier!F47</f>
        <v>78461.040000000008</v>
      </c>
      <c r="G47" s="5">
        <f>Mountaineer!G47+'Charles Town'!G47+Greenbrier!G47</f>
        <v>444612.58999999997</v>
      </c>
      <c r="H47" s="5">
        <f>Mountaineer!H47+'Charles Town'!H47+Greenbrier!H47</f>
        <v>4446.13</v>
      </c>
      <c r="I47" s="5">
        <f>Mountaineer!I47+'Charles Town'!I47+Greenbrier!I47</f>
        <v>440166.45999999996</v>
      </c>
    </row>
    <row r="48" spans="1:9" ht="15" customHeight="1" x14ac:dyDescent="0.25">
      <c r="A48" s="33">
        <f t="shared" si="0"/>
        <v>45024</v>
      </c>
      <c r="B48" s="5">
        <f>Mountaineer!B48+'Charles Town'!B48+Greenbrier!B48</f>
        <v>88825641.840000004</v>
      </c>
      <c r="C48" s="5">
        <f>Mountaineer!C48+'Charles Town'!C48+Greenbrier!C48</f>
        <v>85705254.300000012</v>
      </c>
      <c r="D48" s="5">
        <f>Mountaineer!D48+'Charles Town'!D48+Greenbrier!D48</f>
        <v>3120387.5400000028</v>
      </c>
      <c r="E48" s="5">
        <f>Mountaineer!E48+'Charles Town'!E48+Greenbrier!E48</f>
        <v>468058.13</v>
      </c>
      <c r="F48" s="5">
        <f>Mountaineer!F48+'Charles Town'!F48+Greenbrier!F48</f>
        <v>70208.72</v>
      </c>
      <c r="G48" s="5">
        <f>Mountaineer!G48+'Charles Town'!G48+Greenbrier!G48</f>
        <v>397849.41000000003</v>
      </c>
      <c r="H48" s="5">
        <f>Mountaineer!H48+'Charles Town'!H48+Greenbrier!H48</f>
        <v>3978.5</v>
      </c>
      <c r="I48" s="5">
        <f>Mountaineer!I48+'Charles Town'!I48+Greenbrier!I48</f>
        <v>393870.91000000003</v>
      </c>
    </row>
    <row r="49" spans="1:9" ht="15" customHeight="1" x14ac:dyDescent="0.25">
      <c r="A49" s="33">
        <f t="shared" si="0"/>
        <v>45031</v>
      </c>
      <c r="B49" s="5">
        <f>Mountaineer!B49+'Charles Town'!B49+Greenbrier!B49</f>
        <v>77351680.910000011</v>
      </c>
      <c r="C49" s="5">
        <f>Mountaineer!C49+'Charles Town'!C49+Greenbrier!C49</f>
        <v>74503300.979999989</v>
      </c>
      <c r="D49" s="5">
        <f>Mountaineer!D49+'Charles Town'!D49+Greenbrier!D49</f>
        <v>2848379.930000009</v>
      </c>
      <c r="E49" s="5">
        <f>Mountaineer!E49+'Charles Town'!E49+Greenbrier!E49</f>
        <v>427256.99</v>
      </c>
      <c r="F49" s="5">
        <f>Mountaineer!F49+'Charles Town'!F49+Greenbrier!F49</f>
        <v>64088.549999999996</v>
      </c>
      <c r="G49" s="5">
        <f>Mountaineer!G49+'Charles Town'!G49+Greenbrier!G49</f>
        <v>363168.44000000006</v>
      </c>
      <c r="H49" s="5">
        <f>Mountaineer!H49+'Charles Town'!H49+Greenbrier!H49</f>
        <v>3631.6899999999996</v>
      </c>
      <c r="I49" s="5">
        <f>Mountaineer!I49+'Charles Town'!I49+Greenbrier!I49</f>
        <v>359536.75</v>
      </c>
    </row>
    <row r="50" spans="1:9" ht="15" customHeight="1" x14ac:dyDescent="0.25">
      <c r="A50" s="33">
        <f t="shared" si="0"/>
        <v>45038</v>
      </c>
      <c r="B50" s="5">
        <f>Mountaineer!B50+'Charles Town'!B50+Greenbrier!B50</f>
        <v>81511197.049999997</v>
      </c>
      <c r="C50" s="5">
        <f>Mountaineer!C50+'Charles Town'!C50+Greenbrier!C50</f>
        <v>78731184.960000008</v>
      </c>
      <c r="D50" s="5">
        <f>Mountaineer!D50+'Charles Town'!D50+Greenbrier!D50</f>
        <v>2780012.089999998</v>
      </c>
      <c r="E50" s="5">
        <f>Mountaineer!E50+'Charles Town'!E50+Greenbrier!E50</f>
        <v>417001.82</v>
      </c>
      <c r="F50" s="5">
        <f>Mountaineer!F50+'Charles Town'!F50+Greenbrier!F50</f>
        <v>62550.270000000004</v>
      </c>
      <c r="G50" s="5">
        <f>Mountaineer!G50+'Charles Town'!G50+Greenbrier!G50</f>
        <v>354451.55</v>
      </c>
      <c r="H50" s="5">
        <f>Mountaineer!H50+'Charles Town'!H50+Greenbrier!H50</f>
        <v>3544.52</v>
      </c>
      <c r="I50" s="5">
        <f>Mountaineer!I50+'Charles Town'!I50+Greenbrier!I50</f>
        <v>350907.03</v>
      </c>
    </row>
    <row r="51" spans="1:9" ht="15" customHeight="1" x14ac:dyDescent="0.25">
      <c r="A51" s="33">
        <f t="shared" si="0"/>
        <v>45045</v>
      </c>
      <c r="B51" s="5">
        <f>Mountaineer!B51+'Charles Town'!B51+Greenbrier!B51</f>
        <v>79104533.50999999</v>
      </c>
      <c r="C51" s="5">
        <f>Mountaineer!C51+'Charles Town'!C51+Greenbrier!C51</f>
        <v>75705171.060000002</v>
      </c>
      <c r="D51" s="5">
        <f>Mountaineer!D51+'Charles Town'!D51+Greenbrier!D51</f>
        <v>3399362.4499999993</v>
      </c>
      <c r="E51" s="5">
        <f>Mountaineer!E51+'Charles Town'!E51+Greenbrier!E51</f>
        <v>509904.37</v>
      </c>
      <c r="F51" s="5">
        <f>Mountaineer!F51+'Charles Town'!F51+Greenbrier!F51</f>
        <v>76485.649999999994</v>
      </c>
      <c r="G51" s="5">
        <f>Mountaineer!G51+'Charles Town'!G51+Greenbrier!G51</f>
        <v>433418.72</v>
      </c>
      <c r="H51" s="5">
        <f>Mountaineer!H51+'Charles Town'!H51+Greenbrier!H51</f>
        <v>4334.1900000000005</v>
      </c>
      <c r="I51" s="5">
        <f>Mountaineer!I51+'Charles Town'!I51+Greenbrier!I51</f>
        <v>429084.53</v>
      </c>
    </row>
    <row r="52" spans="1:9" ht="15" customHeight="1" x14ac:dyDescent="0.25">
      <c r="A52" s="33">
        <f t="shared" si="0"/>
        <v>45052</v>
      </c>
      <c r="B52" s="5">
        <f>Mountaineer!B52+'Charles Town'!B52+Greenbrier!B52</f>
        <v>81298217.319999993</v>
      </c>
      <c r="C52" s="5">
        <f>Mountaineer!C52+'Charles Town'!C52+Greenbrier!C52</f>
        <v>78604766.349999994</v>
      </c>
      <c r="D52" s="5">
        <f>Mountaineer!D52+'Charles Town'!D52+Greenbrier!D52</f>
        <v>2693450.9699999932</v>
      </c>
      <c r="E52" s="5">
        <f>Mountaineer!E52+'Charles Town'!E52+Greenbrier!E52</f>
        <v>404017.66000000003</v>
      </c>
      <c r="F52" s="5">
        <f>Mountaineer!F52+'Charles Town'!F52+Greenbrier!F52</f>
        <v>60602.649999999994</v>
      </c>
      <c r="G52" s="5">
        <f>Mountaineer!G52+'Charles Town'!G52+Greenbrier!G52</f>
        <v>343415.01</v>
      </c>
      <c r="H52" s="5">
        <f>Mountaineer!H52+'Charles Town'!H52+Greenbrier!H52</f>
        <v>3434.1499999999996</v>
      </c>
      <c r="I52" s="5">
        <f>Mountaineer!I52+'Charles Town'!I52+Greenbrier!I52</f>
        <v>339980.86</v>
      </c>
    </row>
    <row r="53" spans="1:9" ht="15" customHeight="1" x14ac:dyDescent="0.25">
      <c r="A53" s="33">
        <f t="shared" si="0"/>
        <v>45059</v>
      </c>
      <c r="B53" s="5">
        <f>Mountaineer!B53+'Charles Town'!B53+Greenbrier!B53</f>
        <v>79392381.560000002</v>
      </c>
      <c r="C53" s="5">
        <f>Mountaineer!C53+'Charles Town'!C53+Greenbrier!C53</f>
        <v>76612542.949999988</v>
      </c>
      <c r="D53" s="5">
        <f>Mountaineer!D53+'Charles Town'!D53+Greenbrier!D53</f>
        <v>2779838.6100000124</v>
      </c>
      <c r="E53" s="5">
        <f>Mountaineer!E53+'Charles Town'!E53+Greenbrier!E53</f>
        <v>416975.78</v>
      </c>
      <c r="F53" s="5">
        <f>Mountaineer!F53+'Charles Town'!F53+Greenbrier!F53</f>
        <v>62546.36</v>
      </c>
      <c r="G53" s="5">
        <f>Mountaineer!G53+'Charles Town'!G53+Greenbrier!G53</f>
        <v>354429.42</v>
      </c>
      <c r="H53" s="5">
        <f>Mountaineer!H53+'Charles Town'!H53+Greenbrier!H53</f>
        <v>3544.29</v>
      </c>
      <c r="I53" s="5">
        <f>Mountaineer!I53+'Charles Town'!I53+Greenbrier!I53</f>
        <v>350885.13</v>
      </c>
    </row>
    <row r="54" spans="1:9" ht="15" customHeight="1" x14ac:dyDescent="0.25">
      <c r="A54" s="33">
        <f t="shared" si="0"/>
        <v>45066</v>
      </c>
      <c r="B54" s="5">
        <f>Mountaineer!B54+'Charles Town'!B54+Greenbrier!B54</f>
        <v>74156107.810000002</v>
      </c>
      <c r="C54" s="5">
        <f>Mountaineer!C54+'Charles Town'!C54+Greenbrier!C54</f>
        <v>71857271.400000006</v>
      </c>
      <c r="D54" s="5">
        <f>Mountaineer!D54+'Charles Town'!D54+Greenbrier!D54</f>
        <v>2298836.4099999983</v>
      </c>
      <c r="E54" s="5">
        <f>Mountaineer!E54+'Charles Town'!E54+Greenbrier!E54</f>
        <v>344825.44999999995</v>
      </c>
      <c r="F54" s="5">
        <f>Mountaineer!F54+'Charles Town'!F54+Greenbrier!F54</f>
        <v>51723.820000000007</v>
      </c>
      <c r="G54" s="5">
        <f>Mountaineer!G54+'Charles Town'!G54+Greenbrier!G54</f>
        <v>293101.63</v>
      </c>
      <c r="H54" s="5">
        <f>Mountaineer!H54+'Charles Town'!H54+Greenbrier!H54</f>
        <v>2931.01</v>
      </c>
      <c r="I54" s="5">
        <f>Mountaineer!I54+'Charles Town'!I54+Greenbrier!I54</f>
        <v>290170.62</v>
      </c>
    </row>
    <row r="55" spans="1:9" ht="15" customHeight="1" x14ac:dyDescent="0.25">
      <c r="A55" s="33">
        <f t="shared" si="0"/>
        <v>45073</v>
      </c>
      <c r="B55" s="5">
        <f>Mountaineer!B55+'Charles Town'!B55+Greenbrier!B55</f>
        <v>70898400.969999999</v>
      </c>
      <c r="C55" s="5">
        <f>Mountaineer!C55+'Charles Town'!C55+Greenbrier!C55</f>
        <v>68245109.090000004</v>
      </c>
      <c r="D55" s="5">
        <f>Mountaineer!D55+'Charles Town'!D55+Greenbrier!D55</f>
        <v>2653291.8799999971</v>
      </c>
      <c r="E55" s="5">
        <f>Mountaineer!E55+'Charles Town'!E55+Greenbrier!E55</f>
        <v>397993.78</v>
      </c>
      <c r="F55" s="5">
        <f>Mountaineer!F55+'Charles Town'!F55+Greenbrier!F55</f>
        <v>59699.07</v>
      </c>
      <c r="G55" s="5">
        <f>Mountaineer!G55+'Charles Town'!G55+Greenbrier!G55</f>
        <v>338294.71</v>
      </c>
      <c r="H55" s="5">
        <f>Mountaineer!H55+'Charles Town'!H55+Greenbrier!H55</f>
        <v>3382.9500000000003</v>
      </c>
      <c r="I55" s="5">
        <f>Mountaineer!I55+'Charles Town'!I55+Greenbrier!I55</f>
        <v>334911.76</v>
      </c>
    </row>
    <row r="56" spans="1:9" ht="15" customHeight="1" x14ac:dyDescent="0.25">
      <c r="A56" s="33">
        <f t="shared" si="0"/>
        <v>45080</v>
      </c>
      <c r="B56" s="5">
        <f>Mountaineer!B56+'Charles Town'!B56+Greenbrier!B56</f>
        <v>73803495.36999999</v>
      </c>
      <c r="C56" s="5">
        <f>Mountaineer!C56+'Charles Town'!C56+Greenbrier!C56</f>
        <v>71005746.370000005</v>
      </c>
      <c r="D56" s="5">
        <f>Mountaineer!D56+'Charles Town'!D56+Greenbrier!D56</f>
        <v>2797748.9999999981</v>
      </c>
      <c r="E56" s="5">
        <f>Mountaineer!E56+'Charles Town'!E56+Greenbrier!E56</f>
        <v>419662.36</v>
      </c>
      <c r="F56" s="5">
        <f>Mountaineer!F56+'Charles Town'!F56+Greenbrier!F56</f>
        <v>62949.35</v>
      </c>
      <c r="G56" s="5">
        <f>Mountaineer!G56+'Charles Town'!G56+Greenbrier!G56</f>
        <v>356713.01</v>
      </c>
      <c r="H56" s="5">
        <f>Mountaineer!H56+'Charles Town'!H56+Greenbrier!H56</f>
        <v>3567.13</v>
      </c>
      <c r="I56" s="5">
        <f>Mountaineer!I56+'Charles Town'!I56+Greenbrier!I56</f>
        <v>353145.88</v>
      </c>
    </row>
    <row r="57" spans="1:9" ht="15" customHeight="1" x14ac:dyDescent="0.25">
      <c r="A57" s="33">
        <f t="shared" si="0"/>
        <v>45087</v>
      </c>
      <c r="B57" s="5">
        <f>Mountaineer!B57+'Charles Town'!B57+Greenbrier!B57</f>
        <v>69248491.349999994</v>
      </c>
      <c r="C57" s="5">
        <f>Mountaineer!C57+'Charles Town'!C57+Greenbrier!C57</f>
        <v>66507263.620000005</v>
      </c>
      <c r="D57" s="5">
        <f>Mountaineer!D57+'Charles Town'!D57+Greenbrier!D57</f>
        <v>2741227.7299999986</v>
      </c>
      <c r="E57" s="5">
        <f>Mountaineer!E57+'Charles Town'!E57+Greenbrier!E57</f>
        <v>411184.16</v>
      </c>
      <c r="F57" s="5">
        <f>Mountaineer!F57+'Charles Town'!F57+Greenbrier!F57</f>
        <v>61677.62</v>
      </c>
      <c r="G57" s="5">
        <f>Mountaineer!G57+'Charles Town'!G57+Greenbrier!G57</f>
        <v>349506.54</v>
      </c>
      <c r="H57" s="5">
        <f>Mountaineer!H57+'Charles Town'!H57+Greenbrier!H57</f>
        <v>3495.0699999999997</v>
      </c>
      <c r="I57" s="5">
        <f>Mountaineer!I57+'Charles Town'!I57+Greenbrier!I57</f>
        <v>346011.47</v>
      </c>
    </row>
    <row r="58" spans="1:9" ht="15" customHeight="1" x14ac:dyDescent="0.25">
      <c r="A58" s="33">
        <f t="shared" si="0"/>
        <v>45094</v>
      </c>
      <c r="B58" s="5">
        <f>Mountaineer!B58+'Charles Town'!B58+Greenbrier!B58</f>
        <v>71266919.239999995</v>
      </c>
      <c r="C58" s="5">
        <f>Mountaineer!C58+'Charles Town'!C58+Greenbrier!C58</f>
        <v>68611727.389999986</v>
      </c>
      <c r="D58" s="5">
        <f>Mountaineer!D58+'Charles Town'!D58+Greenbrier!D58</f>
        <v>2655191.8500000071</v>
      </c>
      <c r="E58" s="5">
        <f>Mountaineer!E58+'Charles Town'!E58+Greenbrier!E58</f>
        <v>398278.77999999997</v>
      </c>
      <c r="F58" s="5">
        <f>Mountaineer!F58+'Charles Town'!F58+Greenbrier!F58</f>
        <v>59741.82</v>
      </c>
      <c r="G58" s="5">
        <f>Mountaineer!G58+'Charles Town'!G58+Greenbrier!G58</f>
        <v>338536.95999999996</v>
      </c>
      <c r="H58" s="5">
        <f>Mountaineer!H58+'Charles Town'!H58+Greenbrier!H58</f>
        <v>3385.37</v>
      </c>
      <c r="I58" s="5">
        <f>Mountaineer!I58+'Charles Town'!I58+Greenbrier!I58</f>
        <v>335151.58999999997</v>
      </c>
    </row>
    <row r="59" spans="1:9" ht="15" customHeight="1" x14ac:dyDescent="0.25">
      <c r="A59" s="33">
        <f t="shared" si="0"/>
        <v>45101</v>
      </c>
      <c r="B59" s="5">
        <f>Mountaineer!B59+'Charles Town'!B59+Greenbrier!B59+'Mardi Gras'!B59</f>
        <v>73379853.709999993</v>
      </c>
      <c r="C59" s="5">
        <f>Mountaineer!C59+'Charles Town'!C59+Greenbrier!C59+'Mardi Gras'!C59</f>
        <v>70531946.75</v>
      </c>
      <c r="D59" s="5">
        <f>Mountaineer!D59+'Charles Town'!D59+Greenbrier!D59+'Mardi Gras'!D59</f>
        <v>2847906.9599999976</v>
      </c>
      <c r="E59" s="5">
        <f>Mountaineer!E59+'Charles Town'!E59+Greenbrier!E59+'Mardi Gras'!E59</f>
        <v>427186.05</v>
      </c>
      <c r="F59" s="5">
        <f>Mountaineer!F59+'Charles Town'!F59+Greenbrier!F59+'Mardi Gras'!F59</f>
        <v>64077.919999999998</v>
      </c>
      <c r="G59" s="5">
        <f>Mountaineer!G59+'Charles Town'!G59+Greenbrier!G59+'Mardi Gras'!G59</f>
        <v>363108.13</v>
      </c>
      <c r="H59" s="5">
        <f>Mountaineer!H59+'Charles Town'!H59+Greenbrier!H59+'Mardi Gras'!H59</f>
        <v>3631.08</v>
      </c>
      <c r="I59" s="5">
        <f>Mountaineer!I59+'Charles Town'!I59+Greenbrier!I59+'Mardi Gras'!I59</f>
        <v>359477.05000000005</v>
      </c>
    </row>
    <row r="60" spans="1:9" ht="15" customHeight="1" x14ac:dyDescent="0.25">
      <c r="A60" s="41" t="s">
        <v>22</v>
      </c>
      <c r="B60" s="5">
        <f>Mountaineer!B60+'Charles Town'!B60+Greenbrier!B60+'Mardi Gras'!B60</f>
        <v>67230057.920000002</v>
      </c>
      <c r="C60" s="5">
        <f>Mountaineer!C60+'Charles Town'!C60+Greenbrier!C60+'Mardi Gras'!C60</f>
        <v>64644324.789999999</v>
      </c>
      <c r="D60" s="5">
        <f>Mountaineer!D60+'Charles Town'!D60+Greenbrier!D60+'Mardi Gras'!D60</f>
        <v>2585733.1299999924</v>
      </c>
      <c r="E60" s="5">
        <f>Mountaineer!E60+'Charles Town'!E60+Greenbrier!E60+'Mardi Gras'!E60</f>
        <v>387859.96</v>
      </c>
      <c r="F60" s="5">
        <f>Mountaineer!F60+'Charles Town'!F60+Greenbrier!F60+'Mardi Gras'!F60</f>
        <v>58178.99</v>
      </c>
      <c r="G60" s="5">
        <f>Mountaineer!G60+'Charles Town'!G60+Greenbrier!G60+'Mardi Gras'!G60</f>
        <v>329680.97000000003</v>
      </c>
      <c r="H60" s="5">
        <f>Mountaineer!H60+'Charles Town'!H60+Greenbrier!H60+'Mardi Gras'!H60</f>
        <v>3296.82</v>
      </c>
      <c r="I60" s="5">
        <f>Mountaineer!I60+'Charles Town'!I60+Greenbrier!I60+'Mardi Gras'!I60</f>
        <v>326384.15000000002</v>
      </c>
    </row>
    <row r="61" spans="1:9" x14ac:dyDescent="0.25">
      <c r="E61" s="6"/>
      <c r="F61" s="6"/>
      <c r="G61" s="6"/>
      <c r="H61" s="6"/>
    </row>
    <row r="62" spans="1:9" ht="15" customHeight="1" thickBot="1" x14ac:dyDescent="0.3">
      <c r="B62" s="7">
        <f t="shared" ref="B62:I62" si="1">SUM(B8:B61)</f>
        <v>4024386351.2900004</v>
      </c>
      <c r="C62" s="7">
        <f t="shared" si="1"/>
        <v>3885417328.1899996</v>
      </c>
      <c r="D62" s="7">
        <f t="shared" si="1"/>
        <v>138969023.10000002</v>
      </c>
      <c r="E62" s="7">
        <f t="shared" si="1"/>
        <v>20845353.460000012</v>
      </c>
      <c r="F62" s="7">
        <f t="shared" si="1"/>
        <v>3126803.0300000003</v>
      </c>
      <c r="G62" s="7">
        <f t="shared" si="1"/>
        <v>17718550.43</v>
      </c>
      <c r="H62" s="7">
        <f t="shared" si="1"/>
        <v>177185.54000000004</v>
      </c>
      <c r="I62" s="7">
        <f t="shared" si="1"/>
        <v>17541364.890000004</v>
      </c>
    </row>
    <row r="63" spans="1:9" ht="15" customHeight="1" thickTop="1" x14ac:dyDescent="0.25"/>
    <row r="64" spans="1:9" s="14" customFormat="1" ht="15" customHeight="1" x14ac:dyDescent="0.25">
      <c r="A64" s="13" t="s">
        <v>17</v>
      </c>
    </row>
    <row r="65" spans="1:1" s="14" customFormat="1" ht="15" customHeight="1" x14ac:dyDescent="0.25">
      <c r="A65" s="8" t="s">
        <v>14</v>
      </c>
    </row>
    <row r="66" spans="1:1" s="14" customFormat="1" ht="15" customHeight="1" x14ac:dyDescent="0.25">
      <c r="A66" s="8" t="s">
        <v>15</v>
      </c>
    </row>
    <row r="67" spans="1:1" ht="15" customHeight="1" x14ac:dyDescent="0.25">
      <c r="A67" s="13" t="s">
        <v>23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1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16" customWidth="1"/>
    <col min="2" max="3" width="16.28515625" style="14" bestFit="1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7" t="s">
        <v>9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2" t="s">
        <v>16</v>
      </c>
      <c r="B4" s="22">
        <v>292278349.95000005</v>
      </c>
      <c r="C4" s="23">
        <v>281815592.76999998</v>
      </c>
      <c r="D4" s="22">
        <v>10462757.180000007</v>
      </c>
      <c r="E4" s="22">
        <v>1569413.5699999996</v>
      </c>
      <c r="F4" s="22">
        <v>235412.07</v>
      </c>
      <c r="G4" s="22">
        <v>1334001.4999999998</v>
      </c>
      <c r="H4" s="24">
        <v>13340</v>
      </c>
      <c r="I4" s="22">
        <v>1320661.4999999993</v>
      </c>
    </row>
    <row r="5" spans="1:9" x14ac:dyDescent="0.25">
      <c r="A5" s="31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8" t="s">
        <v>19</v>
      </c>
      <c r="B6" s="39"/>
      <c r="C6" s="39"/>
      <c r="D6" s="39"/>
      <c r="E6" s="39"/>
      <c r="F6" s="39"/>
      <c r="G6" s="39"/>
      <c r="H6" s="39"/>
      <c r="I6" s="39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3" t="s">
        <v>18</v>
      </c>
      <c r="B8" s="17">
        <v>2679570.2699999996</v>
      </c>
      <c r="C8" s="17">
        <v>2484153.9900000002</v>
      </c>
      <c r="D8" s="17">
        <f t="shared" ref="D8:D13" si="0">B8-C8</f>
        <v>195416.27999999933</v>
      </c>
      <c r="E8" s="17">
        <f>ROUND(D8*0.15,2)+0.01</f>
        <v>29312.449999999997</v>
      </c>
      <c r="F8" s="17">
        <f t="shared" ref="F8" si="1">ROUND(E8*0.15,2)</f>
        <v>4396.87</v>
      </c>
      <c r="G8" s="17">
        <f t="shared" ref="G8" si="2">E8-F8</f>
        <v>24915.579999999998</v>
      </c>
      <c r="H8" s="17">
        <f t="shared" ref="H8" si="3">ROUND(G8*0.01,2)</f>
        <v>249.16</v>
      </c>
      <c r="I8" s="18">
        <f t="shared" ref="I8" si="4">G8-H8</f>
        <v>24666.42</v>
      </c>
    </row>
    <row r="9" spans="1:9" ht="15" customHeight="1" x14ac:dyDescent="0.25">
      <c r="A9" s="33">
        <v>44751</v>
      </c>
      <c r="B9" s="17">
        <v>9755673.2699999996</v>
      </c>
      <c r="C9" s="17">
        <v>9429007.0700000003</v>
      </c>
      <c r="D9" s="17">
        <f t="shared" si="0"/>
        <v>326666.19999999925</v>
      </c>
      <c r="E9" s="17">
        <f>ROUND(D9*0.15,2)</f>
        <v>48999.93</v>
      </c>
      <c r="F9" s="17">
        <f t="shared" ref="F9" si="5">ROUND(E9*0.15,2)</f>
        <v>7349.99</v>
      </c>
      <c r="G9" s="17">
        <f t="shared" ref="G9" si="6">E9-F9</f>
        <v>41649.94</v>
      </c>
      <c r="H9" s="17">
        <f t="shared" ref="H9" si="7">ROUND(G9*0.01,2)</f>
        <v>416.5</v>
      </c>
      <c r="I9" s="18">
        <f t="shared" ref="I9" si="8">G9-H9</f>
        <v>41233.440000000002</v>
      </c>
    </row>
    <row r="10" spans="1:9" ht="15" customHeight="1" x14ac:dyDescent="0.25">
      <c r="A10" s="33">
        <f t="shared" ref="A10:A34" si="9">A9+7</f>
        <v>44758</v>
      </c>
      <c r="B10" s="17">
        <v>7307600.0800000001</v>
      </c>
      <c r="C10" s="17">
        <v>6992024.3799999999</v>
      </c>
      <c r="D10" s="17">
        <f t="shared" si="0"/>
        <v>315575.70000000019</v>
      </c>
      <c r="E10" s="17">
        <f>ROUND(D10*0.15,2)</f>
        <v>47336.36</v>
      </c>
      <c r="F10" s="17">
        <f t="shared" ref="F10" si="10">ROUND(E10*0.15,2)</f>
        <v>7100.45</v>
      </c>
      <c r="G10" s="17">
        <f t="shared" ref="G10" si="11">E10-F10</f>
        <v>40235.910000000003</v>
      </c>
      <c r="H10" s="17">
        <f t="shared" ref="H10" si="12">ROUND(G10*0.01,2)</f>
        <v>402.36</v>
      </c>
      <c r="I10" s="18">
        <f t="shared" ref="I10" si="13">G10-H10</f>
        <v>39833.550000000003</v>
      </c>
    </row>
    <row r="11" spans="1:9" ht="15" customHeight="1" x14ac:dyDescent="0.25">
      <c r="A11" s="33">
        <f t="shared" si="9"/>
        <v>44765</v>
      </c>
      <c r="B11" s="17">
        <v>6994290.0099999998</v>
      </c>
      <c r="C11" s="17">
        <v>6740126.3099999996</v>
      </c>
      <c r="D11" s="17">
        <f t="shared" si="0"/>
        <v>254163.70000000019</v>
      </c>
      <c r="E11" s="17">
        <f>ROUND(D11*0.15,2)-0.01</f>
        <v>38124.549999999996</v>
      </c>
      <c r="F11" s="17">
        <f t="shared" ref="F11" si="14">ROUND(E11*0.15,2)</f>
        <v>5718.68</v>
      </c>
      <c r="G11" s="17">
        <f t="shared" ref="G11" si="15">E11-F11</f>
        <v>32405.869999999995</v>
      </c>
      <c r="H11" s="17">
        <f t="shared" ref="H11" si="16">ROUND(G11*0.01,2)</f>
        <v>324.06</v>
      </c>
      <c r="I11" s="18">
        <f t="shared" ref="I11" si="17">G11-H11</f>
        <v>32081.809999999994</v>
      </c>
    </row>
    <row r="12" spans="1:9" ht="15" customHeight="1" x14ac:dyDescent="0.25">
      <c r="A12" s="33">
        <f t="shared" si="9"/>
        <v>44772</v>
      </c>
      <c r="B12" s="17">
        <v>6986133.6399999997</v>
      </c>
      <c r="C12" s="17">
        <v>6718817.4800000004</v>
      </c>
      <c r="D12" s="17">
        <f t="shared" si="0"/>
        <v>267316.15999999922</v>
      </c>
      <c r="E12" s="17">
        <f>ROUND(D12*0.15,2)</f>
        <v>40097.42</v>
      </c>
      <c r="F12" s="17">
        <f t="shared" ref="F12" si="18">ROUND(E12*0.15,2)</f>
        <v>6014.61</v>
      </c>
      <c r="G12" s="17">
        <f t="shared" ref="G12" si="19">E12-F12</f>
        <v>34082.81</v>
      </c>
      <c r="H12" s="17">
        <f t="shared" ref="H12" si="20">ROUND(G12*0.01,2)</f>
        <v>340.83</v>
      </c>
      <c r="I12" s="18">
        <f t="shared" ref="I12" si="21">G12-H12</f>
        <v>33741.979999999996</v>
      </c>
    </row>
    <row r="13" spans="1:9" ht="15" customHeight="1" x14ac:dyDescent="0.25">
      <c r="A13" s="33">
        <f t="shared" si="9"/>
        <v>44779</v>
      </c>
      <c r="B13" s="17">
        <v>7585207.3899999997</v>
      </c>
      <c r="C13" s="17">
        <v>7397112.1200000001</v>
      </c>
      <c r="D13" s="17">
        <f t="shared" si="0"/>
        <v>188095.26999999955</v>
      </c>
      <c r="E13" s="17">
        <f>ROUND(D13*0.15,2)</f>
        <v>28214.29</v>
      </c>
      <c r="F13" s="17">
        <f t="shared" ref="F13" si="22">ROUND(E13*0.15,2)</f>
        <v>4232.1400000000003</v>
      </c>
      <c r="G13" s="17">
        <f t="shared" ref="G13" si="23">E13-F13</f>
        <v>23982.15</v>
      </c>
      <c r="H13" s="17">
        <f t="shared" ref="H13" si="24">ROUND(G13*0.01,2)</f>
        <v>239.82</v>
      </c>
      <c r="I13" s="18">
        <f t="shared" ref="I13" si="25">G13-H13</f>
        <v>23742.33</v>
      </c>
    </row>
    <row r="14" spans="1:9" ht="15" customHeight="1" x14ac:dyDescent="0.25">
      <c r="A14" s="33">
        <f t="shared" si="9"/>
        <v>44786</v>
      </c>
      <c r="B14" s="17">
        <v>6573852.0599999996</v>
      </c>
      <c r="C14" s="17">
        <v>6245215.0999999996</v>
      </c>
      <c r="D14" s="17">
        <f t="shared" ref="D14" si="26">B14-C14</f>
        <v>328636.95999999996</v>
      </c>
      <c r="E14" s="17">
        <f>ROUND(D14*0.15,2)+0.01</f>
        <v>49295.55</v>
      </c>
      <c r="F14" s="17">
        <f t="shared" ref="F14" si="27">ROUND(E14*0.15,2)</f>
        <v>7394.33</v>
      </c>
      <c r="G14" s="17">
        <f t="shared" ref="G14" si="28">E14-F14</f>
        <v>41901.22</v>
      </c>
      <c r="H14" s="17">
        <f t="shared" ref="H14" si="29">ROUND(G14*0.01,2)</f>
        <v>419.01</v>
      </c>
      <c r="I14" s="18">
        <f t="shared" ref="I14" si="30">G14-H14</f>
        <v>41482.21</v>
      </c>
    </row>
    <row r="15" spans="1:9" ht="15" customHeight="1" x14ac:dyDescent="0.25">
      <c r="A15" s="33">
        <f t="shared" si="9"/>
        <v>44793</v>
      </c>
      <c r="B15" s="17">
        <v>10832342.779999999</v>
      </c>
      <c r="C15" s="17">
        <v>10740655.5</v>
      </c>
      <c r="D15" s="17">
        <f t="shared" ref="D15" si="31">B15-C15</f>
        <v>91687.279999999329</v>
      </c>
      <c r="E15" s="17">
        <f t="shared" ref="E15:E19" si="32">ROUND(D15*0.15,2)</f>
        <v>13753.09</v>
      </c>
      <c r="F15" s="17">
        <f t="shared" ref="F15" si="33">ROUND(E15*0.15,2)</f>
        <v>2062.96</v>
      </c>
      <c r="G15" s="17">
        <f t="shared" ref="G15" si="34">E15-F15</f>
        <v>11690.130000000001</v>
      </c>
      <c r="H15" s="17">
        <f t="shared" ref="H15" si="35">ROUND(G15*0.01,2)</f>
        <v>116.9</v>
      </c>
      <c r="I15" s="18">
        <f t="shared" ref="I15" si="36">G15-H15</f>
        <v>11573.230000000001</v>
      </c>
    </row>
    <row r="16" spans="1:9" ht="15" customHeight="1" x14ac:dyDescent="0.25">
      <c r="A16" s="33">
        <f t="shared" si="9"/>
        <v>44800</v>
      </c>
      <c r="B16" s="17">
        <v>8959203.8599999994</v>
      </c>
      <c r="C16" s="17">
        <v>8577736.4399999995</v>
      </c>
      <c r="D16" s="17">
        <f t="shared" ref="D16" si="37">B16-C16</f>
        <v>381467.41999999993</v>
      </c>
      <c r="E16" s="17">
        <f t="shared" si="32"/>
        <v>57220.11</v>
      </c>
      <c r="F16" s="17">
        <f t="shared" ref="F16" si="38">ROUND(E16*0.15,2)</f>
        <v>8583.02</v>
      </c>
      <c r="G16" s="17">
        <f t="shared" ref="G16" si="39">E16-F16</f>
        <v>48637.09</v>
      </c>
      <c r="H16" s="17">
        <f t="shared" ref="H16" si="40">ROUND(G16*0.01,2)</f>
        <v>486.37</v>
      </c>
      <c r="I16" s="18">
        <f t="shared" ref="I16" si="41">G16-H16</f>
        <v>48150.719999999994</v>
      </c>
    </row>
    <row r="17" spans="1:9" ht="15" customHeight="1" x14ac:dyDescent="0.25">
      <c r="A17" s="33">
        <f t="shared" si="9"/>
        <v>44807</v>
      </c>
      <c r="B17" s="17">
        <v>7187972.8700000001</v>
      </c>
      <c r="C17" s="17">
        <v>6907672.2599999998</v>
      </c>
      <c r="D17" s="17">
        <f t="shared" ref="D17" si="42">B17-C17</f>
        <v>280300.61000000034</v>
      </c>
      <c r="E17" s="17">
        <f t="shared" si="32"/>
        <v>42045.09</v>
      </c>
      <c r="F17" s="17">
        <f t="shared" ref="F17" si="43">ROUND(E17*0.15,2)</f>
        <v>6306.76</v>
      </c>
      <c r="G17" s="17">
        <f t="shared" ref="G17" si="44">E17-F17</f>
        <v>35738.329999999994</v>
      </c>
      <c r="H17" s="17">
        <f t="shared" ref="H17" si="45">ROUND(G17*0.01,2)</f>
        <v>357.38</v>
      </c>
      <c r="I17" s="18">
        <f t="shared" ref="I17" si="46">G17-H17</f>
        <v>35380.949999999997</v>
      </c>
    </row>
    <row r="18" spans="1:9" ht="15" customHeight="1" x14ac:dyDescent="0.25">
      <c r="A18" s="33">
        <f t="shared" si="9"/>
        <v>44814</v>
      </c>
      <c r="B18" s="17">
        <v>8109951.8600000003</v>
      </c>
      <c r="C18" s="17">
        <v>7836673.2000000002</v>
      </c>
      <c r="D18" s="17">
        <f t="shared" ref="D18" si="47">B18-C18</f>
        <v>273278.66000000015</v>
      </c>
      <c r="E18" s="17">
        <f t="shared" si="32"/>
        <v>40991.800000000003</v>
      </c>
      <c r="F18" s="17">
        <f t="shared" ref="F18" si="48">ROUND(E18*0.15,2)</f>
        <v>6148.77</v>
      </c>
      <c r="G18" s="17">
        <f t="shared" ref="G18" si="49">E18-F18</f>
        <v>34843.03</v>
      </c>
      <c r="H18" s="17">
        <f t="shared" ref="H18" si="50">ROUND(G18*0.01,2)</f>
        <v>348.43</v>
      </c>
      <c r="I18" s="18">
        <f t="shared" ref="I18" si="51">G18-H18</f>
        <v>34494.6</v>
      </c>
    </row>
    <row r="19" spans="1:9" ht="15" customHeight="1" x14ac:dyDescent="0.25">
      <c r="A19" s="33">
        <f t="shared" si="9"/>
        <v>44821</v>
      </c>
      <c r="B19" s="17">
        <v>8128158.3799999999</v>
      </c>
      <c r="C19" s="17">
        <v>7865257.5700000003</v>
      </c>
      <c r="D19" s="17">
        <f t="shared" ref="D19" si="52">B19-C19</f>
        <v>262900.80999999959</v>
      </c>
      <c r="E19" s="17">
        <f t="shared" si="32"/>
        <v>39435.120000000003</v>
      </c>
      <c r="F19" s="17">
        <f t="shared" ref="F19" si="53">ROUND(E19*0.15,2)</f>
        <v>5915.27</v>
      </c>
      <c r="G19" s="17">
        <f t="shared" ref="G19" si="54">E19-F19</f>
        <v>33519.850000000006</v>
      </c>
      <c r="H19" s="17">
        <f t="shared" ref="H19" si="55">ROUND(G19*0.01,2)</f>
        <v>335.2</v>
      </c>
      <c r="I19" s="18">
        <f t="shared" ref="I19" si="56">G19-H19</f>
        <v>33184.650000000009</v>
      </c>
    </row>
    <row r="20" spans="1:9" ht="15" customHeight="1" x14ac:dyDescent="0.25">
      <c r="A20" s="33">
        <f t="shared" si="9"/>
        <v>44828</v>
      </c>
      <c r="B20" s="17">
        <v>8080553.71</v>
      </c>
      <c r="C20" s="17">
        <v>7943678.0100000007</v>
      </c>
      <c r="D20" s="17">
        <f t="shared" ref="D20" si="57">B20-C20</f>
        <v>136875.69999999925</v>
      </c>
      <c r="E20" s="17">
        <f>ROUND(D20*0.15,2)+0.01</f>
        <v>20531.359999999997</v>
      </c>
      <c r="F20" s="17">
        <f t="shared" ref="F20" si="58">ROUND(E20*0.15,2)</f>
        <v>3079.7</v>
      </c>
      <c r="G20" s="17">
        <f t="shared" ref="G20" si="59">E20-F20</f>
        <v>17451.659999999996</v>
      </c>
      <c r="H20" s="17">
        <f t="shared" ref="H20" si="60">ROUND(G20*0.01,2)</f>
        <v>174.52</v>
      </c>
      <c r="I20" s="18">
        <f t="shared" ref="I20" si="61">G20-H20</f>
        <v>17277.139999999996</v>
      </c>
    </row>
    <row r="21" spans="1:9" ht="15" customHeight="1" x14ac:dyDescent="0.25">
      <c r="A21" s="33">
        <f t="shared" si="9"/>
        <v>44835</v>
      </c>
      <c r="B21" s="17">
        <v>9640932.3399999999</v>
      </c>
      <c r="C21" s="17">
        <v>9368990.0999999996</v>
      </c>
      <c r="D21" s="17">
        <f t="shared" ref="D21" si="62">B21-C21</f>
        <v>271942.24000000022</v>
      </c>
      <c r="E21" s="17">
        <f>ROUND(D21*0.15,2)</f>
        <v>40791.339999999997</v>
      </c>
      <c r="F21" s="17">
        <f t="shared" ref="F21" si="63">ROUND(E21*0.15,2)</f>
        <v>6118.7</v>
      </c>
      <c r="G21" s="17">
        <f t="shared" ref="G21" si="64">E21-F21</f>
        <v>34672.639999999999</v>
      </c>
      <c r="H21" s="17">
        <f t="shared" ref="H21" si="65">ROUND(G21*0.01,2)</f>
        <v>346.73</v>
      </c>
      <c r="I21" s="18">
        <f t="shared" ref="I21" si="66">G21-H21</f>
        <v>34325.909999999996</v>
      </c>
    </row>
    <row r="22" spans="1:9" ht="15" customHeight="1" x14ac:dyDescent="0.25">
      <c r="A22" s="33">
        <f t="shared" si="9"/>
        <v>44842</v>
      </c>
      <c r="B22" s="17">
        <v>8637714.0999999996</v>
      </c>
      <c r="C22" s="17">
        <v>8197747.3399999999</v>
      </c>
      <c r="D22" s="17">
        <f t="shared" ref="D22" si="67">B22-C22</f>
        <v>439966.75999999978</v>
      </c>
      <c r="E22" s="17">
        <f>ROUND(D22*0.15,2)</f>
        <v>65995.009999999995</v>
      </c>
      <c r="F22" s="17">
        <f t="shared" ref="F22" si="68">ROUND(E22*0.15,2)</f>
        <v>9899.25</v>
      </c>
      <c r="G22" s="17">
        <f t="shared" ref="G22" si="69">E22-F22</f>
        <v>56095.759999999995</v>
      </c>
      <c r="H22" s="17">
        <f t="shared" ref="H22" si="70">ROUND(G22*0.01,2)</f>
        <v>560.96</v>
      </c>
      <c r="I22" s="18">
        <f t="shared" ref="I22" si="71">G22-H22</f>
        <v>55534.799999999996</v>
      </c>
    </row>
    <row r="23" spans="1:9" ht="15" customHeight="1" x14ac:dyDescent="0.25">
      <c r="A23" s="33">
        <f t="shared" si="9"/>
        <v>44849</v>
      </c>
      <c r="B23" s="17">
        <v>7632536.3300000001</v>
      </c>
      <c r="C23" s="17">
        <v>7381430.8300000001</v>
      </c>
      <c r="D23" s="17">
        <f t="shared" ref="D23" si="72">B23-C23</f>
        <v>251105.5</v>
      </c>
      <c r="E23" s="17">
        <f>ROUND(D23*0.15,2)-0.01</f>
        <v>37665.82</v>
      </c>
      <c r="F23" s="17">
        <f t="shared" ref="F23" si="73">ROUND(E23*0.15,2)</f>
        <v>5649.87</v>
      </c>
      <c r="G23" s="17">
        <f t="shared" ref="G23" si="74">E23-F23</f>
        <v>32015.95</v>
      </c>
      <c r="H23" s="17">
        <f t="shared" ref="H23" si="75">ROUND(G23*0.01,2)</f>
        <v>320.16000000000003</v>
      </c>
      <c r="I23" s="18">
        <f t="shared" ref="I23" si="76">G23-H23</f>
        <v>31695.79</v>
      </c>
    </row>
    <row r="24" spans="1:9" ht="14.25" customHeight="1" x14ac:dyDescent="0.25">
      <c r="A24" s="33">
        <f t="shared" si="9"/>
        <v>44856</v>
      </c>
      <c r="B24" s="17">
        <v>8035254.3699999992</v>
      </c>
      <c r="C24" s="17">
        <v>7720122.540000001</v>
      </c>
      <c r="D24" s="17">
        <f t="shared" ref="D24" si="77">B24-C24</f>
        <v>315131.82999999821</v>
      </c>
      <c r="E24" s="17">
        <f>ROUND(D24*0.15,2)</f>
        <v>47269.77</v>
      </c>
      <c r="F24" s="17">
        <f t="shared" ref="F24" si="78">ROUND(E24*0.15,2)</f>
        <v>7090.47</v>
      </c>
      <c r="G24" s="17">
        <f t="shared" ref="G24" si="79">E24-F24</f>
        <v>40179.299999999996</v>
      </c>
      <c r="H24" s="17">
        <f t="shared" ref="H24" si="80">ROUND(G24*0.01,2)</f>
        <v>401.79</v>
      </c>
      <c r="I24" s="18">
        <f t="shared" ref="I24" si="81">G24-H24</f>
        <v>39777.509999999995</v>
      </c>
    </row>
    <row r="25" spans="1:9" ht="14.25" customHeight="1" x14ac:dyDescent="0.25">
      <c r="A25" s="33">
        <f t="shared" si="9"/>
        <v>44863</v>
      </c>
      <c r="B25" s="17">
        <v>8708157.5899999999</v>
      </c>
      <c r="C25" s="17">
        <v>8352624.3099999996</v>
      </c>
      <c r="D25" s="17">
        <f t="shared" ref="D25" si="82">B25-C25</f>
        <v>355533.28000000026</v>
      </c>
      <c r="E25" s="17">
        <f>ROUND(D25*0.15,2)</f>
        <v>53329.99</v>
      </c>
      <c r="F25" s="17">
        <f t="shared" ref="F25" si="83">ROUND(E25*0.15,2)</f>
        <v>7999.5</v>
      </c>
      <c r="G25" s="17">
        <f t="shared" ref="G25" si="84">E25-F25</f>
        <v>45330.49</v>
      </c>
      <c r="H25" s="17">
        <f t="shared" ref="H25" si="85">ROUND(G25*0.01,2)</f>
        <v>453.3</v>
      </c>
      <c r="I25" s="18">
        <f t="shared" ref="I25" si="86">G25-H25</f>
        <v>44877.189999999995</v>
      </c>
    </row>
    <row r="26" spans="1:9" ht="14.25" customHeight="1" x14ac:dyDescent="0.25">
      <c r="A26" s="33">
        <f t="shared" si="9"/>
        <v>44870</v>
      </c>
      <c r="B26" s="17">
        <v>9794450.2899999972</v>
      </c>
      <c r="C26" s="17">
        <v>9436257.7899999991</v>
      </c>
      <c r="D26" s="17">
        <f t="shared" ref="D26" si="87">B26-C26</f>
        <v>358192.49999999814</v>
      </c>
      <c r="E26" s="17">
        <f>ROUND(D26*0.15,2)+0.01</f>
        <v>53728.880000000005</v>
      </c>
      <c r="F26" s="17">
        <f t="shared" ref="F26" si="88">ROUND(E26*0.15,2)</f>
        <v>8059.33</v>
      </c>
      <c r="G26" s="17">
        <f t="shared" ref="G26" si="89">E26-F26</f>
        <v>45669.55</v>
      </c>
      <c r="H26" s="17">
        <f t="shared" ref="H26" si="90">ROUND(G26*0.01,2)</f>
        <v>456.7</v>
      </c>
      <c r="I26" s="18">
        <f t="shared" ref="I26" si="91">G26-H26</f>
        <v>45212.850000000006</v>
      </c>
    </row>
    <row r="27" spans="1:9" ht="14.25" customHeight="1" x14ac:dyDescent="0.25">
      <c r="A27" s="33">
        <f t="shared" si="9"/>
        <v>44877</v>
      </c>
      <c r="B27" s="17">
        <v>10206569.58</v>
      </c>
      <c r="C27" s="17">
        <v>10017685.16</v>
      </c>
      <c r="D27" s="17">
        <f t="shared" ref="D27" si="92">B27-C27</f>
        <v>188884.41999999993</v>
      </c>
      <c r="E27" s="17">
        <f>ROUND(D27*0.15,2)+0.01</f>
        <v>28332.67</v>
      </c>
      <c r="F27" s="17">
        <f t="shared" ref="F27" si="93">ROUND(E27*0.15,2)</f>
        <v>4249.8999999999996</v>
      </c>
      <c r="G27" s="17">
        <f t="shared" ref="G27" si="94">E27-F27</f>
        <v>24082.769999999997</v>
      </c>
      <c r="H27" s="17">
        <f t="shared" ref="H27" si="95">ROUND(G27*0.01,2)</f>
        <v>240.83</v>
      </c>
      <c r="I27" s="18">
        <f t="shared" ref="I27" si="96">G27-H27</f>
        <v>23841.939999999995</v>
      </c>
    </row>
    <row r="28" spans="1:9" ht="14.25" customHeight="1" x14ac:dyDescent="0.25">
      <c r="A28" s="33">
        <f t="shared" si="9"/>
        <v>44884</v>
      </c>
      <c r="B28" s="17">
        <v>8447895</v>
      </c>
      <c r="C28" s="17">
        <v>8086980.2699999996</v>
      </c>
      <c r="D28" s="17">
        <f t="shared" ref="D28" si="97">B28-C28</f>
        <v>360914.73000000045</v>
      </c>
      <c r="E28" s="17">
        <f>ROUND(D28*0.15,2)</f>
        <v>54137.21</v>
      </c>
      <c r="F28" s="17">
        <f t="shared" ref="F28" si="98">ROUND(E28*0.15,2)</f>
        <v>8120.58</v>
      </c>
      <c r="G28" s="17">
        <f t="shared" ref="G28" si="99">E28-F28</f>
        <v>46016.63</v>
      </c>
      <c r="H28" s="17">
        <f t="shared" ref="H28" si="100">ROUND(G28*0.01,2)</f>
        <v>460.17</v>
      </c>
      <c r="I28" s="18">
        <f t="shared" ref="I28" si="101">G28-H28</f>
        <v>45556.46</v>
      </c>
    </row>
    <row r="29" spans="1:9" ht="14.25" customHeight="1" x14ac:dyDescent="0.25">
      <c r="A29" s="33">
        <f t="shared" si="9"/>
        <v>44891</v>
      </c>
      <c r="B29" s="17">
        <v>8152571.290000001</v>
      </c>
      <c r="C29" s="17">
        <v>7933423.25</v>
      </c>
      <c r="D29" s="17">
        <f t="shared" ref="D29" si="102">B29-C29</f>
        <v>219148.04000000097</v>
      </c>
      <c r="E29" s="17">
        <f>ROUND(D29*0.15,2)-0.01</f>
        <v>32872.199999999997</v>
      </c>
      <c r="F29" s="17">
        <f t="shared" ref="F29" si="103">ROUND(E29*0.15,2)</f>
        <v>4930.83</v>
      </c>
      <c r="G29" s="17">
        <f t="shared" ref="G29" si="104">E29-F29</f>
        <v>27941.369999999995</v>
      </c>
      <c r="H29" s="17">
        <f t="shared" ref="H29" si="105">ROUND(G29*0.01,2)</f>
        <v>279.41000000000003</v>
      </c>
      <c r="I29" s="18">
        <f t="shared" ref="I29" si="106">G29-H29</f>
        <v>27661.959999999995</v>
      </c>
    </row>
    <row r="30" spans="1:9" ht="14.25" customHeight="1" x14ac:dyDescent="0.25">
      <c r="A30" s="33">
        <f t="shared" si="9"/>
        <v>44898</v>
      </c>
      <c r="B30" s="17">
        <v>9538581.6899999995</v>
      </c>
      <c r="C30" s="17">
        <v>9134827.3999999985</v>
      </c>
      <c r="D30" s="17">
        <f t="shared" ref="D30" si="107">B30-C30</f>
        <v>403754.29000000097</v>
      </c>
      <c r="E30" s="17">
        <f t="shared" ref="E30:E36" si="108">ROUND(D30*0.15,2)</f>
        <v>60563.14</v>
      </c>
      <c r="F30" s="17">
        <f t="shared" ref="F30" si="109">ROUND(E30*0.15,2)</f>
        <v>9084.4699999999993</v>
      </c>
      <c r="G30" s="17">
        <f t="shared" ref="G30" si="110">E30-F30</f>
        <v>51478.67</v>
      </c>
      <c r="H30" s="17">
        <f t="shared" ref="H30" si="111">ROUND(G30*0.01,2)</f>
        <v>514.79</v>
      </c>
      <c r="I30" s="18">
        <f t="shared" ref="I30" si="112">G30-H30</f>
        <v>50963.88</v>
      </c>
    </row>
    <row r="31" spans="1:9" ht="14.25" customHeight="1" x14ac:dyDescent="0.25">
      <c r="A31" s="33">
        <f t="shared" si="9"/>
        <v>44905</v>
      </c>
      <c r="B31" s="17">
        <v>8838888.4399999995</v>
      </c>
      <c r="C31" s="17">
        <v>8464739.4600000009</v>
      </c>
      <c r="D31" s="17">
        <f t="shared" ref="D31" si="113">B31-C31</f>
        <v>374148.97999999858</v>
      </c>
      <c r="E31" s="17">
        <f t="shared" si="108"/>
        <v>56122.35</v>
      </c>
      <c r="F31" s="17">
        <f t="shared" ref="F31" si="114">ROUND(E31*0.15,2)</f>
        <v>8418.35</v>
      </c>
      <c r="G31" s="17">
        <f t="shared" ref="G31" si="115">E31-F31</f>
        <v>47704</v>
      </c>
      <c r="H31" s="17">
        <f t="shared" ref="H31" si="116">ROUND(G31*0.01,2)</f>
        <v>477.04</v>
      </c>
      <c r="I31" s="18">
        <f t="shared" ref="I31" si="117">G31-H31</f>
        <v>47226.96</v>
      </c>
    </row>
    <row r="32" spans="1:9" ht="14.25" customHeight="1" x14ac:dyDescent="0.25">
      <c r="A32" s="33">
        <f t="shared" si="9"/>
        <v>44912</v>
      </c>
      <c r="B32" s="17">
        <v>7914036.5</v>
      </c>
      <c r="C32" s="17">
        <v>7684741.9699999997</v>
      </c>
      <c r="D32" s="17">
        <f t="shared" ref="D32" si="118">B32-C32</f>
        <v>229294.53000000026</v>
      </c>
      <c r="E32" s="17">
        <f t="shared" si="108"/>
        <v>34394.18</v>
      </c>
      <c r="F32" s="17">
        <f t="shared" ref="F32" si="119">ROUND(E32*0.15,2)</f>
        <v>5159.13</v>
      </c>
      <c r="G32" s="17">
        <f t="shared" ref="G32" si="120">E32-F32</f>
        <v>29235.05</v>
      </c>
      <c r="H32" s="17">
        <f t="shared" ref="H32" si="121">ROUND(G32*0.01,2)</f>
        <v>292.35000000000002</v>
      </c>
      <c r="I32" s="18">
        <f t="shared" ref="I32" si="122">G32-H32</f>
        <v>28942.7</v>
      </c>
    </row>
    <row r="33" spans="1:9" ht="14.25" customHeight="1" x14ac:dyDescent="0.25">
      <c r="A33" s="33">
        <f t="shared" si="9"/>
        <v>44919</v>
      </c>
      <c r="B33" s="17">
        <v>11958554.949999999</v>
      </c>
      <c r="C33" s="17">
        <v>11695041</v>
      </c>
      <c r="D33" s="17">
        <f t="shared" ref="D33" si="123">B33-C33</f>
        <v>263513.94999999925</v>
      </c>
      <c r="E33" s="17">
        <f t="shared" si="108"/>
        <v>39527.089999999997</v>
      </c>
      <c r="F33" s="17">
        <f t="shared" ref="F33" si="124">ROUND(E33*0.15,2)</f>
        <v>5929.06</v>
      </c>
      <c r="G33" s="17">
        <f t="shared" ref="G33" si="125">E33-F33</f>
        <v>33598.03</v>
      </c>
      <c r="H33" s="17">
        <f t="shared" ref="H33" si="126">ROUND(G33*0.01,2)</f>
        <v>335.98</v>
      </c>
      <c r="I33" s="18">
        <f t="shared" ref="I33" si="127">G33-H33</f>
        <v>33262.049999999996</v>
      </c>
    </row>
    <row r="34" spans="1:9" ht="14.25" customHeight="1" x14ac:dyDescent="0.25">
      <c r="A34" s="33">
        <f t="shared" si="9"/>
        <v>44926</v>
      </c>
      <c r="B34" s="17">
        <v>10046820.5</v>
      </c>
      <c r="C34" s="17">
        <v>9528445.7599999998</v>
      </c>
      <c r="D34" s="17">
        <f t="shared" ref="D34" si="128">B34-C34</f>
        <v>518374.74000000022</v>
      </c>
      <c r="E34" s="17">
        <f t="shared" si="108"/>
        <v>77756.210000000006</v>
      </c>
      <c r="F34" s="17">
        <f t="shared" ref="F34" si="129">ROUND(E34*0.15,2)</f>
        <v>11663.43</v>
      </c>
      <c r="G34" s="17">
        <f t="shared" ref="G34" si="130">E34-F34</f>
        <v>66092.78</v>
      </c>
      <c r="H34" s="17">
        <f t="shared" ref="H34" si="131">ROUND(G34*0.01,2)</f>
        <v>660.93</v>
      </c>
      <c r="I34" s="18">
        <f t="shared" ref="I34" si="132">G34-H34</f>
        <v>65431.85</v>
      </c>
    </row>
    <row r="35" spans="1:9" ht="14.25" customHeight="1" x14ac:dyDescent="0.25">
      <c r="A35" s="33">
        <f t="shared" ref="A35:A59" si="133">A34+7</f>
        <v>44933</v>
      </c>
      <c r="B35" s="17">
        <v>9201108</v>
      </c>
      <c r="C35" s="17">
        <v>8846656.0999999996</v>
      </c>
      <c r="D35" s="17">
        <f t="shared" ref="D35" si="134">B35-C35</f>
        <v>354451.90000000037</v>
      </c>
      <c r="E35" s="17">
        <f t="shared" si="108"/>
        <v>53167.79</v>
      </c>
      <c r="F35" s="17">
        <f t="shared" ref="F35" si="135">ROUND(E35*0.15,2)</f>
        <v>7975.17</v>
      </c>
      <c r="G35" s="17">
        <f t="shared" ref="G35" si="136">E35-F35</f>
        <v>45192.62</v>
      </c>
      <c r="H35" s="17">
        <f t="shared" ref="H35" si="137">ROUND(G35*0.01,2)</f>
        <v>451.93</v>
      </c>
      <c r="I35" s="18">
        <f t="shared" ref="I35" si="138">G35-H35</f>
        <v>44740.69</v>
      </c>
    </row>
    <row r="36" spans="1:9" ht="14.25" customHeight="1" x14ac:dyDescent="0.25">
      <c r="A36" s="33">
        <f t="shared" si="133"/>
        <v>44940</v>
      </c>
      <c r="B36" s="17">
        <v>9309371.8699999992</v>
      </c>
      <c r="C36" s="17">
        <v>8902520.6899999995</v>
      </c>
      <c r="D36" s="17">
        <f t="shared" ref="D36" si="139">B36-C36</f>
        <v>406851.1799999997</v>
      </c>
      <c r="E36" s="17">
        <f t="shared" si="108"/>
        <v>61027.68</v>
      </c>
      <c r="F36" s="17">
        <f t="shared" ref="F36" si="140">ROUND(E36*0.15,2)</f>
        <v>9154.15</v>
      </c>
      <c r="G36" s="17">
        <f t="shared" ref="G36" si="141">E36-F36</f>
        <v>51873.53</v>
      </c>
      <c r="H36" s="17">
        <f t="shared" ref="H36" si="142">ROUND(G36*0.01,2)</f>
        <v>518.74</v>
      </c>
      <c r="I36" s="18">
        <f t="shared" ref="I36" si="143">G36-H36</f>
        <v>51354.79</v>
      </c>
    </row>
    <row r="37" spans="1:9" ht="14.25" customHeight="1" x14ac:dyDescent="0.25">
      <c r="A37" s="33">
        <f t="shared" si="133"/>
        <v>44947</v>
      </c>
      <c r="B37" s="17">
        <v>10471634.68</v>
      </c>
      <c r="C37" s="17">
        <v>10252246.800000001</v>
      </c>
      <c r="D37" s="17">
        <f t="shared" ref="D37" si="144">B37-C37</f>
        <v>219387.87999999896</v>
      </c>
      <c r="E37" s="17">
        <f t="shared" ref="E37" si="145">ROUND(D37*0.15,2)</f>
        <v>32908.18</v>
      </c>
      <c r="F37" s="17">
        <f t="shared" ref="F37" si="146">ROUND(E37*0.15,2)</f>
        <v>4936.2299999999996</v>
      </c>
      <c r="G37" s="17">
        <f t="shared" ref="G37" si="147">E37-F37</f>
        <v>27971.95</v>
      </c>
      <c r="H37" s="17">
        <f t="shared" ref="H37" si="148">ROUND(G37*0.01,2)</f>
        <v>279.72000000000003</v>
      </c>
      <c r="I37" s="18">
        <f t="shared" ref="I37" si="149">G37-H37</f>
        <v>27692.23</v>
      </c>
    </row>
    <row r="38" spans="1:9" ht="14.25" customHeight="1" x14ac:dyDescent="0.25">
      <c r="A38" s="33">
        <f t="shared" si="133"/>
        <v>44954</v>
      </c>
      <c r="B38" s="17">
        <v>8749347.2799999993</v>
      </c>
      <c r="C38" s="17">
        <v>8442188.4700000007</v>
      </c>
      <c r="D38" s="17">
        <f t="shared" ref="D38" si="150">B38-C38</f>
        <v>307158.80999999866</v>
      </c>
      <c r="E38" s="17">
        <f t="shared" ref="E38" si="151">ROUND(D38*0.15,2)</f>
        <v>46073.82</v>
      </c>
      <c r="F38" s="17">
        <f t="shared" ref="F38" si="152">ROUND(E38*0.15,2)</f>
        <v>6911.07</v>
      </c>
      <c r="G38" s="17">
        <f t="shared" ref="G38" si="153">E38-F38</f>
        <v>39162.75</v>
      </c>
      <c r="H38" s="17">
        <f t="shared" ref="H38" si="154">ROUND(G38*0.01,2)</f>
        <v>391.63</v>
      </c>
      <c r="I38" s="18">
        <f t="shared" ref="I38" si="155">G38-H38</f>
        <v>38771.120000000003</v>
      </c>
    </row>
    <row r="39" spans="1:9" ht="14.25" customHeight="1" x14ac:dyDescent="0.25">
      <c r="A39" s="33">
        <f t="shared" si="133"/>
        <v>44961</v>
      </c>
      <c r="B39" s="17">
        <v>8257759.5899999999</v>
      </c>
      <c r="C39" s="17">
        <v>7978325.6900000004</v>
      </c>
      <c r="D39" s="17">
        <f t="shared" ref="D39" si="156">B39-C39</f>
        <v>279433.89999999944</v>
      </c>
      <c r="E39" s="17">
        <f t="shared" ref="E39" si="157">ROUND(D39*0.15,2)</f>
        <v>41915.08</v>
      </c>
      <c r="F39" s="17">
        <f t="shared" ref="F39" si="158">ROUND(E39*0.15,2)</f>
        <v>6287.26</v>
      </c>
      <c r="G39" s="17">
        <f t="shared" ref="G39" si="159">E39-F39</f>
        <v>35627.82</v>
      </c>
      <c r="H39" s="17">
        <f t="shared" ref="H39" si="160">ROUND(G39*0.01,2)</f>
        <v>356.28</v>
      </c>
      <c r="I39" s="18">
        <f t="shared" ref="I39" si="161">G39-H39</f>
        <v>35271.54</v>
      </c>
    </row>
    <row r="40" spans="1:9" ht="14.25" customHeight="1" x14ac:dyDescent="0.25">
      <c r="A40" s="33">
        <f t="shared" si="133"/>
        <v>44968</v>
      </c>
      <c r="B40" s="17">
        <v>10257306.790000001</v>
      </c>
      <c r="C40" s="17">
        <v>9889541.9099999983</v>
      </c>
      <c r="D40" s="17">
        <f t="shared" ref="D40" si="162">B40-C40</f>
        <v>367764.88000000268</v>
      </c>
      <c r="E40" s="17">
        <f t="shared" ref="E40" si="163">ROUND(D40*0.15,2)</f>
        <v>55164.73</v>
      </c>
      <c r="F40" s="17">
        <f t="shared" ref="F40" si="164">ROUND(E40*0.15,2)</f>
        <v>8274.7099999999991</v>
      </c>
      <c r="G40" s="17">
        <f t="shared" ref="G40" si="165">E40-F40</f>
        <v>46890.020000000004</v>
      </c>
      <c r="H40" s="17">
        <f t="shared" ref="H40" si="166">ROUND(G40*0.01,2)</f>
        <v>468.9</v>
      </c>
      <c r="I40" s="18">
        <f t="shared" ref="I40" si="167">G40-H40</f>
        <v>46421.120000000003</v>
      </c>
    </row>
    <row r="41" spans="1:9" ht="14.25" customHeight="1" x14ac:dyDescent="0.25">
      <c r="A41" s="33">
        <f t="shared" si="133"/>
        <v>44975</v>
      </c>
      <c r="B41" s="17">
        <v>10139782.43</v>
      </c>
      <c r="C41" s="17">
        <v>9754938.4700000025</v>
      </c>
      <c r="D41" s="17">
        <f t="shared" ref="D41" si="168">B41-C41</f>
        <v>384843.95999999717</v>
      </c>
      <c r="E41" s="17">
        <f>ROUND(D41*0.15,2)+0.01</f>
        <v>57726.6</v>
      </c>
      <c r="F41" s="17">
        <f t="shared" ref="F41" si="169">ROUND(E41*0.15,2)</f>
        <v>8658.99</v>
      </c>
      <c r="G41" s="17">
        <f t="shared" ref="G41" si="170">E41-F41</f>
        <v>49067.61</v>
      </c>
      <c r="H41" s="17">
        <f t="shared" ref="H41" si="171">ROUND(G41*0.01,2)</f>
        <v>490.68</v>
      </c>
      <c r="I41" s="18">
        <f t="shared" ref="I41" si="172">G41-H41</f>
        <v>48576.93</v>
      </c>
    </row>
    <row r="42" spans="1:9" ht="14.25" customHeight="1" x14ac:dyDescent="0.25">
      <c r="A42" s="33">
        <f t="shared" si="133"/>
        <v>44982</v>
      </c>
      <c r="B42" s="17">
        <v>11775010.300000001</v>
      </c>
      <c r="C42" s="17">
        <v>11262990.800000001</v>
      </c>
      <c r="D42" s="17">
        <f t="shared" ref="D42" si="173">B42-C42</f>
        <v>512019.5</v>
      </c>
      <c r="E42" s="17">
        <f>ROUND(D42*0.15,2)</f>
        <v>76802.929999999993</v>
      </c>
      <c r="F42" s="17">
        <f t="shared" ref="F42" si="174">ROUND(E42*0.15,2)</f>
        <v>11520.44</v>
      </c>
      <c r="G42" s="17">
        <f t="shared" ref="G42" si="175">E42-F42</f>
        <v>65282.489999999991</v>
      </c>
      <c r="H42" s="17">
        <f t="shared" ref="H42" si="176">ROUND(G42*0.01,2)</f>
        <v>652.82000000000005</v>
      </c>
      <c r="I42" s="18">
        <f t="shared" ref="I42" si="177">G42-H42</f>
        <v>64629.669999999991</v>
      </c>
    </row>
    <row r="43" spans="1:9" ht="14.25" customHeight="1" x14ac:dyDescent="0.25">
      <c r="A43" s="33">
        <f t="shared" si="133"/>
        <v>44989</v>
      </c>
      <c r="B43" s="17">
        <v>13595648.75</v>
      </c>
      <c r="C43" s="17">
        <v>13063044.84</v>
      </c>
      <c r="D43" s="17">
        <f t="shared" ref="D43" si="178">B43-C43</f>
        <v>532603.91000000015</v>
      </c>
      <c r="E43" s="17">
        <f>ROUND(D43*0.15,2)-0.01</f>
        <v>79890.58</v>
      </c>
      <c r="F43" s="17">
        <f t="shared" ref="F43" si="179">ROUND(E43*0.15,2)</f>
        <v>11983.59</v>
      </c>
      <c r="G43" s="17">
        <f t="shared" ref="G43" si="180">E43-F43</f>
        <v>67906.990000000005</v>
      </c>
      <c r="H43" s="17">
        <f t="shared" ref="H43" si="181">ROUND(G43*0.01,2)</f>
        <v>679.07</v>
      </c>
      <c r="I43" s="18">
        <f t="shared" ref="I43" si="182">G43-H43</f>
        <v>67227.92</v>
      </c>
    </row>
    <row r="44" spans="1:9" ht="14.25" customHeight="1" x14ac:dyDescent="0.25">
      <c r="A44" s="33">
        <f t="shared" si="133"/>
        <v>44996</v>
      </c>
      <c r="B44" s="17">
        <v>10897075.960000001</v>
      </c>
      <c r="C44" s="17">
        <v>10360566.82</v>
      </c>
      <c r="D44" s="17">
        <f t="shared" ref="D44:D45" si="183">B44-C44</f>
        <v>536509.1400000006</v>
      </c>
      <c r="E44" s="17">
        <f>ROUND(D44*0.15,2)+0.01</f>
        <v>80476.37999999999</v>
      </c>
      <c r="F44" s="17">
        <f t="shared" ref="F44" si="184">ROUND(E44*0.15,2)</f>
        <v>12071.46</v>
      </c>
      <c r="G44" s="17">
        <f t="shared" ref="G44" si="185">E44-F44</f>
        <v>68404.919999999984</v>
      </c>
      <c r="H44" s="17">
        <f t="shared" ref="H44" si="186">ROUND(G44*0.01,2)</f>
        <v>684.05</v>
      </c>
      <c r="I44" s="18">
        <f t="shared" ref="I44" si="187">G44-H44</f>
        <v>67720.869999999981</v>
      </c>
    </row>
    <row r="45" spans="1:9" ht="14.25" customHeight="1" x14ac:dyDescent="0.25">
      <c r="A45" s="33">
        <f t="shared" si="133"/>
        <v>45003</v>
      </c>
      <c r="B45" s="17">
        <v>9699640.1799999997</v>
      </c>
      <c r="C45" s="17">
        <v>9187965.4199999999</v>
      </c>
      <c r="D45" s="17">
        <f t="shared" si="183"/>
        <v>511674.75999999978</v>
      </c>
      <c r="E45" s="17">
        <f>ROUND(D45*0.15,2)</f>
        <v>76751.210000000006</v>
      </c>
      <c r="F45" s="17">
        <f t="shared" ref="F45" si="188">ROUND(E45*0.15,2)</f>
        <v>11512.68</v>
      </c>
      <c r="G45" s="17">
        <f t="shared" ref="G45" si="189">E45-F45</f>
        <v>65238.530000000006</v>
      </c>
      <c r="H45" s="17">
        <f t="shared" ref="H45" si="190">ROUND(G45*0.01,2)</f>
        <v>652.39</v>
      </c>
      <c r="I45" s="18">
        <f t="shared" ref="I45" si="191">G45-H45</f>
        <v>64586.140000000007</v>
      </c>
    </row>
    <row r="46" spans="1:9" ht="14.25" customHeight="1" x14ac:dyDescent="0.25">
      <c r="A46" s="33">
        <f t="shared" si="133"/>
        <v>45010</v>
      </c>
      <c r="B46" s="17">
        <v>9117033.9299999978</v>
      </c>
      <c r="C46" s="17">
        <v>8839565.9900000039</v>
      </c>
      <c r="D46" s="17">
        <f t="shared" ref="D46" si="192">B46-C46</f>
        <v>277467.93999999389</v>
      </c>
      <c r="E46" s="17">
        <f>ROUND(D46*0.15,2)+0.01</f>
        <v>41620.200000000004</v>
      </c>
      <c r="F46" s="17">
        <f t="shared" ref="F46" si="193">ROUND(E46*0.15,2)</f>
        <v>6243.03</v>
      </c>
      <c r="G46" s="17">
        <f t="shared" ref="G46" si="194">E46-F46</f>
        <v>35377.170000000006</v>
      </c>
      <c r="H46" s="17">
        <f t="shared" ref="H46" si="195">ROUND(G46*0.01,2)</f>
        <v>353.77</v>
      </c>
      <c r="I46" s="18">
        <f t="shared" ref="I46" si="196">G46-H46</f>
        <v>35023.400000000009</v>
      </c>
    </row>
    <row r="47" spans="1:9" ht="14.25" customHeight="1" x14ac:dyDescent="0.25">
      <c r="A47" s="33">
        <f t="shared" si="133"/>
        <v>45017</v>
      </c>
      <c r="B47" s="17">
        <v>11139149.689999999</v>
      </c>
      <c r="C47" s="17">
        <v>10648053.549999997</v>
      </c>
      <c r="D47" s="17">
        <f t="shared" ref="D47" si="197">B47-C47</f>
        <v>491096.14000000246</v>
      </c>
      <c r="E47" s="17">
        <f>ROUND(D47*0.15,2)</f>
        <v>73664.42</v>
      </c>
      <c r="F47" s="17">
        <f t="shared" ref="F47" si="198">ROUND(E47*0.15,2)</f>
        <v>11049.66</v>
      </c>
      <c r="G47" s="17">
        <f t="shared" ref="G47" si="199">E47-F47</f>
        <v>62614.759999999995</v>
      </c>
      <c r="H47" s="17">
        <f t="shared" ref="H47" si="200">ROUND(G47*0.01,2)</f>
        <v>626.15</v>
      </c>
      <c r="I47" s="18">
        <f t="shared" ref="I47" si="201">G47-H47</f>
        <v>61988.609999999993</v>
      </c>
    </row>
    <row r="48" spans="1:9" ht="14.25" customHeight="1" x14ac:dyDescent="0.25">
      <c r="A48" s="33">
        <f t="shared" si="133"/>
        <v>45024</v>
      </c>
      <c r="B48" s="17">
        <v>10992410.950000001</v>
      </c>
      <c r="C48" s="17">
        <v>10490939.460000003</v>
      </c>
      <c r="D48" s="17">
        <f t="shared" ref="D48" si="202">B48-C48</f>
        <v>501471.48999999836</v>
      </c>
      <c r="E48" s="17">
        <f>ROUND(D48*0.15,2)</f>
        <v>75220.72</v>
      </c>
      <c r="F48" s="17">
        <f t="shared" ref="F48" si="203">ROUND(E48*0.15,2)</f>
        <v>11283.11</v>
      </c>
      <c r="G48" s="17">
        <f t="shared" ref="G48" si="204">E48-F48</f>
        <v>63937.61</v>
      </c>
      <c r="H48" s="17">
        <f t="shared" ref="H48" si="205">ROUND(G48*0.01,2)</f>
        <v>639.38</v>
      </c>
      <c r="I48" s="18">
        <f t="shared" ref="I48" si="206">G48-H48</f>
        <v>63298.23</v>
      </c>
    </row>
    <row r="49" spans="1:9" ht="14.25" customHeight="1" x14ac:dyDescent="0.25">
      <c r="A49" s="33">
        <f t="shared" si="133"/>
        <v>45031</v>
      </c>
      <c r="B49" s="17">
        <v>9516827.870000001</v>
      </c>
      <c r="C49" s="17">
        <v>9024943.0499999989</v>
      </c>
      <c r="D49" s="17">
        <f t="shared" ref="D49" si="207">B49-C49</f>
        <v>491884.82000000216</v>
      </c>
      <c r="E49" s="17">
        <f>ROUND(D49*0.15,2)+0.01</f>
        <v>73782.73</v>
      </c>
      <c r="F49" s="17">
        <f t="shared" ref="F49" si="208">ROUND(E49*0.15,2)</f>
        <v>11067.41</v>
      </c>
      <c r="G49" s="17">
        <f t="shared" ref="G49" si="209">E49-F49</f>
        <v>62715.319999999992</v>
      </c>
      <c r="H49" s="17">
        <f t="shared" ref="H49" si="210">ROUND(G49*0.01,2)</f>
        <v>627.15</v>
      </c>
      <c r="I49" s="18">
        <f t="shared" ref="I49" si="211">G49-H49</f>
        <v>62088.169999999991</v>
      </c>
    </row>
    <row r="50" spans="1:9" ht="14.25" customHeight="1" x14ac:dyDescent="0.25">
      <c r="A50" s="33">
        <f t="shared" si="133"/>
        <v>45038</v>
      </c>
      <c r="B50" s="17">
        <v>11231806.149999999</v>
      </c>
      <c r="C50" s="17">
        <v>10906094.020000001</v>
      </c>
      <c r="D50" s="17">
        <f t="shared" ref="D50" si="212">B50-C50</f>
        <v>325712.12999999709</v>
      </c>
      <c r="E50" s="17">
        <f>ROUND(D50*0.15,2)</f>
        <v>48856.82</v>
      </c>
      <c r="F50" s="17">
        <f t="shared" ref="F50" si="213">ROUND(E50*0.15,2)</f>
        <v>7328.52</v>
      </c>
      <c r="G50" s="17">
        <f t="shared" ref="G50" si="214">E50-F50</f>
        <v>41528.300000000003</v>
      </c>
      <c r="H50" s="17">
        <f t="shared" ref="H50" si="215">ROUND(G50*0.01,2)</f>
        <v>415.28</v>
      </c>
      <c r="I50" s="18">
        <f t="shared" ref="I50" si="216">G50-H50</f>
        <v>41113.020000000004</v>
      </c>
    </row>
    <row r="51" spans="1:9" ht="14.25" customHeight="1" x14ac:dyDescent="0.25">
      <c r="A51" s="33">
        <f t="shared" si="133"/>
        <v>45045</v>
      </c>
      <c r="B51" s="17">
        <v>8867195.1600000001</v>
      </c>
      <c r="C51" s="17">
        <v>8438405.7800000012</v>
      </c>
      <c r="D51" s="17">
        <f t="shared" ref="D51" si="217">B51-C51</f>
        <v>428789.37999999896</v>
      </c>
      <c r="E51" s="17">
        <f>ROUND(D51*0.15,2)</f>
        <v>64318.41</v>
      </c>
      <c r="F51" s="17">
        <f t="shared" ref="F51" si="218">ROUND(E51*0.15,2)</f>
        <v>9647.76</v>
      </c>
      <c r="G51" s="17">
        <f t="shared" ref="G51" si="219">E51-F51</f>
        <v>54670.65</v>
      </c>
      <c r="H51" s="17">
        <f t="shared" ref="H51" si="220">ROUND(G51*0.01,2)</f>
        <v>546.71</v>
      </c>
      <c r="I51" s="18">
        <f t="shared" ref="I51" si="221">G51-H51</f>
        <v>54123.94</v>
      </c>
    </row>
    <row r="52" spans="1:9" ht="14.25" customHeight="1" x14ac:dyDescent="0.25">
      <c r="A52" s="33">
        <f t="shared" si="133"/>
        <v>45052</v>
      </c>
      <c r="B52" s="17">
        <v>9348506.3899999987</v>
      </c>
      <c r="C52" s="17">
        <v>9010628.1700000055</v>
      </c>
      <c r="D52" s="17">
        <f t="shared" ref="D52" si="222">B52-C52</f>
        <v>337878.21999999322</v>
      </c>
      <c r="E52" s="17">
        <f>ROUND(D52*0.15,2)+0.01</f>
        <v>50681.740000000005</v>
      </c>
      <c r="F52" s="17">
        <f t="shared" ref="F52" si="223">ROUND(E52*0.15,2)</f>
        <v>7602.26</v>
      </c>
      <c r="G52" s="17">
        <f t="shared" ref="G52" si="224">E52-F52</f>
        <v>43079.48</v>
      </c>
      <c r="H52" s="17">
        <f t="shared" ref="H52" si="225">ROUND(G52*0.01,2)</f>
        <v>430.79</v>
      </c>
      <c r="I52" s="18">
        <f t="shared" ref="I52" si="226">G52-H52</f>
        <v>42648.69</v>
      </c>
    </row>
    <row r="53" spans="1:9" ht="14.25" customHeight="1" x14ac:dyDescent="0.25">
      <c r="A53" s="33">
        <f t="shared" si="133"/>
        <v>45059</v>
      </c>
      <c r="B53" s="17">
        <v>10028706.219999999</v>
      </c>
      <c r="C53" s="17">
        <v>9586721.1599999983</v>
      </c>
      <c r="D53" s="17">
        <f t="shared" ref="D53" si="227">B53-C53</f>
        <v>441985.06000000052</v>
      </c>
      <c r="E53" s="17">
        <f>ROUND(D53*0.15,2)-0.01</f>
        <v>66297.75</v>
      </c>
      <c r="F53" s="17">
        <f t="shared" ref="F53" si="228">ROUND(E53*0.15,2)</f>
        <v>9944.66</v>
      </c>
      <c r="G53" s="17">
        <f t="shared" ref="G53" si="229">E53-F53</f>
        <v>56353.09</v>
      </c>
      <c r="H53" s="17">
        <f t="shared" ref="H53" si="230">ROUND(G53*0.01,2)</f>
        <v>563.53</v>
      </c>
      <c r="I53" s="18">
        <f t="shared" ref="I53" si="231">G53-H53</f>
        <v>55789.56</v>
      </c>
    </row>
    <row r="54" spans="1:9" ht="14.25" customHeight="1" x14ac:dyDescent="0.25">
      <c r="A54" s="33">
        <f t="shared" si="133"/>
        <v>45066</v>
      </c>
      <c r="B54" s="17">
        <v>9805562.9399999995</v>
      </c>
      <c r="C54" s="17">
        <v>9437750.6400000006</v>
      </c>
      <c r="D54" s="17">
        <f t="shared" ref="D54" si="232">B54-C54</f>
        <v>367812.29999999888</v>
      </c>
      <c r="E54" s="17">
        <f>ROUND(D54*0.15,2)</f>
        <v>55171.839999999997</v>
      </c>
      <c r="F54" s="17">
        <f t="shared" ref="F54" si="233">ROUND(E54*0.15,2)</f>
        <v>8275.7800000000007</v>
      </c>
      <c r="G54" s="17">
        <f t="shared" ref="G54" si="234">E54-F54</f>
        <v>46896.06</v>
      </c>
      <c r="H54" s="17">
        <f t="shared" ref="H54" si="235">ROUND(G54*0.01,2)</f>
        <v>468.96</v>
      </c>
      <c r="I54" s="18">
        <f t="shared" ref="I54" si="236">G54-H54</f>
        <v>46427.1</v>
      </c>
    </row>
    <row r="55" spans="1:9" ht="14.25" customHeight="1" x14ac:dyDescent="0.25">
      <c r="A55" s="33">
        <f t="shared" si="133"/>
        <v>45073</v>
      </c>
      <c r="B55" s="17">
        <v>9309041.2599999998</v>
      </c>
      <c r="C55" s="17">
        <v>8892186.8599999994</v>
      </c>
      <c r="D55" s="17">
        <f t="shared" ref="D55" si="237">B55-C55</f>
        <v>416854.40000000037</v>
      </c>
      <c r="E55" s="17">
        <f>ROUND(D55*0.15,2)</f>
        <v>62528.160000000003</v>
      </c>
      <c r="F55" s="17">
        <f t="shared" ref="F55" si="238">ROUND(E55*0.15,2)</f>
        <v>9379.2199999999993</v>
      </c>
      <c r="G55" s="17">
        <f t="shared" ref="G55" si="239">E55-F55</f>
        <v>53148.94</v>
      </c>
      <c r="H55" s="17">
        <f t="shared" ref="H55" si="240">ROUND(G55*0.01,2)</f>
        <v>531.49</v>
      </c>
      <c r="I55" s="18">
        <f t="shared" ref="I55" si="241">G55-H55</f>
        <v>52617.450000000004</v>
      </c>
    </row>
    <row r="56" spans="1:9" ht="14.25" customHeight="1" x14ac:dyDescent="0.25">
      <c r="A56" s="33">
        <f t="shared" si="133"/>
        <v>45080</v>
      </c>
      <c r="B56" s="17">
        <v>10079927.039999999</v>
      </c>
      <c r="C56" s="17">
        <v>9627070.4199999999</v>
      </c>
      <c r="D56" s="17">
        <f t="shared" ref="D56" si="242">B56-C56</f>
        <v>452856.61999999918</v>
      </c>
      <c r="E56" s="17">
        <f>ROUND(D56*0.15,2)+0.01</f>
        <v>67928.5</v>
      </c>
      <c r="F56" s="17">
        <f t="shared" ref="F56" si="243">ROUND(E56*0.15,2)</f>
        <v>10189.280000000001</v>
      </c>
      <c r="G56" s="17">
        <f t="shared" ref="G56" si="244">E56-F56</f>
        <v>57739.22</v>
      </c>
      <c r="H56" s="17">
        <f t="shared" ref="H56" si="245">ROUND(G56*0.01,2)</f>
        <v>577.39</v>
      </c>
      <c r="I56" s="18">
        <f t="shared" ref="I56" si="246">G56-H56</f>
        <v>57161.83</v>
      </c>
    </row>
    <row r="57" spans="1:9" ht="14.25" customHeight="1" x14ac:dyDescent="0.25">
      <c r="A57" s="33">
        <f t="shared" si="133"/>
        <v>45087</v>
      </c>
      <c r="B57" s="17">
        <v>10575947.519999998</v>
      </c>
      <c r="C57" s="17">
        <v>10120608.789999999</v>
      </c>
      <c r="D57" s="17">
        <f t="shared" ref="D57" si="247">B57-C57</f>
        <v>455338.72999999858</v>
      </c>
      <c r="E57" s="17">
        <f>ROUND(D57*0.15,2)</f>
        <v>68300.81</v>
      </c>
      <c r="F57" s="17">
        <f t="shared" ref="F57" si="248">ROUND(E57*0.15,2)</f>
        <v>10245.120000000001</v>
      </c>
      <c r="G57" s="17">
        <f t="shared" ref="G57" si="249">E57-F57</f>
        <v>58055.689999999995</v>
      </c>
      <c r="H57" s="17">
        <f t="shared" ref="H57" si="250">ROUND(G57*0.01,2)</f>
        <v>580.55999999999995</v>
      </c>
      <c r="I57" s="18">
        <f t="shared" ref="I57" si="251">G57-H57</f>
        <v>57475.13</v>
      </c>
    </row>
    <row r="58" spans="1:9" ht="14.25" customHeight="1" x14ac:dyDescent="0.25">
      <c r="A58" s="33">
        <f t="shared" si="133"/>
        <v>45094</v>
      </c>
      <c r="B58" s="17">
        <v>9524382.4400000013</v>
      </c>
      <c r="C58" s="17">
        <v>9207399.3599999975</v>
      </c>
      <c r="D58" s="17">
        <f t="shared" ref="D58" si="252">B58-C58</f>
        <v>316983.0800000038</v>
      </c>
      <c r="E58" s="17">
        <f>ROUND(D58*0.15,2)</f>
        <v>47547.46</v>
      </c>
      <c r="F58" s="17">
        <f t="shared" ref="F58" si="253">ROUND(E58*0.15,2)</f>
        <v>7132.12</v>
      </c>
      <c r="G58" s="17">
        <f t="shared" ref="G58" si="254">E58-F58</f>
        <v>40415.339999999997</v>
      </c>
      <c r="H58" s="17">
        <f t="shared" ref="H58" si="255">ROUND(G58*0.01,2)</f>
        <v>404.15</v>
      </c>
      <c r="I58" s="18">
        <f t="shared" ref="I58" si="256">G58-H58</f>
        <v>40011.189999999995</v>
      </c>
    </row>
    <row r="59" spans="1:9" ht="14.25" customHeight="1" x14ac:dyDescent="0.25">
      <c r="A59" s="33">
        <f t="shared" si="133"/>
        <v>45101</v>
      </c>
      <c r="B59" s="17">
        <v>9124839.8999999985</v>
      </c>
      <c r="C59" s="17">
        <v>8812670.7800000012</v>
      </c>
      <c r="D59" s="17">
        <f t="shared" ref="D59" si="257">B59-C59</f>
        <v>312169.11999999732</v>
      </c>
      <c r="E59" s="17">
        <f>ROUND(D59*0.15,2)</f>
        <v>46825.37</v>
      </c>
      <c r="F59" s="17">
        <f t="shared" ref="F59" si="258">ROUND(E59*0.15,2)</f>
        <v>7023.81</v>
      </c>
      <c r="G59" s="17">
        <f t="shared" ref="G59" si="259">E59-F59</f>
        <v>39801.560000000005</v>
      </c>
      <c r="H59" s="17">
        <f t="shared" ref="H59" si="260">ROUND(G59*0.01,2)</f>
        <v>398.02</v>
      </c>
      <c r="I59" s="18">
        <f t="shared" ref="I59" si="261">G59-H59</f>
        <v>39403.540000000008</v>
      </c>
    </row>
    <row r="60" spans="1:9" ht="14.25" customHeight="1" x14ac:dyDescent="0.25">
      <c r="A60" s="41" t="s">
        <v>22</v>
      </c>
      <c r="B60" s="17">
        <v>8311070.9199999981</v>
      </c>
      <c r="C60" s="17">
        <v>7936773.8600000031</v>
      </c>
      <c r="D60" s="17">
        <f t="shared" ref="D60" si="262">B60-C60</f>
        <v>374297.05999999493</v>
      </c>
      <c r="E60" s="17">
        <f>ROUND(D60*0.15,2)</f>
        <v>56144.56</v>
      </c>
      <c r="F60" s="17">
        <f t="shared" ref="F60" si="263">ROUND(E60*0.15,2)</f>
        <v>8421.68</v>
      </c>
      <c r="G60" s="17">
        <f t="shared" ref="G60" si="264">E60-F60</f>
        <v>47722.879999999997</v>
      </c>
      <c r="H60" s="17">
        <f t="shared" ref="H60" si="265">ROUND(G60*0.01,2)</f>
        <v>477.23</v>
      </c>
      <c r="I60" s="18">
        <f t="shared" ref="I60" si="266">G60-H60</f>
        <v>47245.649999999994</v>
      </c>
    </row>
    <row r="61" spans="1:9" ht="14.25" customHeight="1" x14ac:dyDescent="0.25">
      <c r="B61" s="17"/>
      <c r="C61" s="17"/>
      <c r="D61" s="17"/>
      <c r="E61" s="17"/>
      <c r="F61" s="17"/>
      <c r="G61" s="17"/>
      <c r="H61" s="17"/>
      <c r="I61" s="18"/>
    </row>
    <row r="62" spans="1:9" ht="15" customHeight="1" thickBot="1" x14ac:dyDescent="0.3">
      <c r="B62" s="19">
        <f>SUM(B8:B61)</f>
        <v>486059567.36000001</v>
      </c>
      <c r="C62" s="19">
        <f t="shared" ref="C62:I62" si="267">SUM(C8:C61)</f>
        <v>467801984.51000011</v>
      </c>
      <c r="D62" s="19">
        <f t="shared" si="267"/>
        <v>18257582.849999972</v>
      </c>
      <c r="E62" s="19">
        <f t="shared" si="267"/>
        <v>2738637.45</v>
      </c>
      <c r="F62" s="19">
        <f t="shared" si="267"/>
        <v>410795.58999999997</v>
      </c>
      <c r="G62" s="19">
        <f t="shared" si="267"/>
        <v>2327841.8600000003</v>
      </c>
      <c r="H62" s="19">
        <f t="shared" si="267"/>
        <v>23278.450000000004</v>
      </c>
      <c r="I62" s="19">
        <f t="shared" si="267"/>
        <v>2304563.4099999992</v>
      </c>
    </row>
    <row r="63" spans="1:9" ht="15" customHeight="1" thickTop="1" x14ac:dyDescent="0.25"/>
    <row r="64" spans="1:9" ht="15" customHeight="1" x14ac:dyDescent="0.25">
      <c r="A64" s="13" t="s">
        <v>17</v>
      </c>
    </row>
    <row r="65" spans="1:1" ht="15" customHeight="1" x14ac:dyDescent="0.25">
      <c r="A65" s="8" t="s">
        <v>14</v>
      </c>
    </row>
    <row r="66" spans="1:1" ht="15" customHeight="1" x14ac:dyDescent="0.25">
      <c r="A66" s="8" t="s">
        <v>15</v>
      </c>
    </row>
    <row r="67" spans="1:1" s="1" customFormat="1" ht="15" customHeight="1" x14ac:dyDescent="0.25">
      <c r="A67" s="13" t="s">
        <v>23</v>
      </c>
    </row>
  </sheetData>
  <mergeCells count="2">
    <mergeCell ref="A1:I1"/>
    <mergeCell ref="A6:I6"/>
  </mergeCells>
  <pageMargins left="0.25" right="0.25" top="0.25" bottom="0.25" header="0" footer="0"/>
  <pageSetup scale="35" orientation="landscape" r:id="rId1"/>
  <ignoredErrors>
    <ignoredError sqref="H8:H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1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16" customWidth="1"/>
    <col min="2" max="2" width="18" style="14" bestFit="1" customWidth="1"/>
    <col min="3" max="3" width="18.140625" style="14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40" t="s">
        <v>20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34"/>
      <c r="B2" s="34"/>
      <c r="C2" s="34"/>
      <c r="D2" s="34"/>
      <c r="E2" s="34"/>
      <c r="F2" s="34"/>
      <c r="G2" s="34"/>
      <c r="H2" s="34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2" t="s">
        <v>16</v>
      </c>
      <c r="B4" s="22">
        <v>1303972412.6000001</v>
      </c>
      <c r="C4" s="23">
        <v>1257984442.5899999</v>
      </c>
      <c r="D4" s="22">
        <v>45987970.010000005</v>
      </c>
      <c r="E4" s="22">
        <v>6898195.4900000012</v>
      </c>
      <c r="F4" s="22">
        <v>1034729.3699999996</v>
      </c>
      <c r="G4" s="22">
        <v>5863466.1200000001</v>
      </c>
      <c r="H4" s="24">
        <v>58634.640000000007</v>
      </c>
      <c r="I4" s="22">
        <v>5804831.4800000004</v>
      </c>
    </row>
    <row r="5" spans="1:9" x14ac:dyDescent="0.25">
      <c r="A5" s="34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8" t="s">
        <v>19</v>
      </c>
      <c r="B6" s="39"/>
      <c r="C6" s="39"/>
      <c r="D6" s="39"/>
      <c r="E6" s="39"/>
      <c r="F6" s="39"/>
      <c r="G6" s="39"/>
      <c r="H6" s="39"/>
      <c r="I6" s="39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3" t="s">
        <v>18</v>
      </c>
      <c r="B8" s="17">
        <v>0</v>
      </c>
      <c r="C8" s="17">
        <v>0</v>
      </c>
      <c r="D8" s="17">
        <f t="shared" ref="D8:D59" si="0">B8-C8</f>
        <v>0</v>
      </c>
      <c r="E8" s="17">
        <f>ROUND(D8*0.15,2)</f>
        <v>0</v>
      </c>
      <c r="F8" s="17">
        <f t="shared" ref="F8:F59" si="1">ROUND(E8*0.15,2)</f>
        <v>0</v>
      </c>
      <c r="G8" s="17">
        <f t="shared" ref="G8:G59" si="2">E8-F8</f>
        <v>0</v>
      </c>
      <c r="H8" s="17">
        <f t="shared" ref="H8:H59" si="3">ROUND(G8*0.01,2)</f>
        <v>0</v>
      </c>
      <c r="I8" s="18">
        <f t="shared" ref="I8:I59" si="4">G8-H8</f>
        <v>0</v>
      </c>
    </row>
    <row r="9" spans="1:9" ht="15" customHeight="1" x14ac:dyDescent="0.25">
      <c r="A9" s="33">
        <v>44751</v>
      </c>
      <c r="B9" s="17">
        <v>0</v>
      </c>
      <c r="C9" s="17">
        <v>0</v>
      </c>
      <c r="D9" s="17">
        <f t="shared" si="0"/>
        <v>0</v>
      </c>
      <c r="E9" s="17">
        <f t="shared" ref="E9:E59" si="5">ROUND(D9*0.15,2)</f>
        <v>0</v>
      </c>
      <c r="F9" s="17">
        <f t="shared" si="1"/>
        <v>0</v>
      </c>
      <c r="G9" s="17">
        <f t="shared" si="2"/>
        <v>0</v>
      </c>
      <c r="H9" s="17">
        <f t="shared" si="3"/>
        <v>0</v>
      </c>
      <c r="I9" s="18">
        <f t="shared" si="4"/>
        <v>0</v>
      </c>
    </row>
    <row r="10" spans="1:9" ht="15" customHeight="1" x14ac:dyDescent="0.25">
      <c r="A10" s="33">
        <f t="shared" ref="A10:A59" si="6">A9+7</f>
        <v>44758</v>
      </c>
      <c r="B10" s="17">
        <v>0</v>
      </c>
      <c r="C10" s="17">
        <v>0</v>
      </c>
      <c r="D10" s="17">
        <f t="shared" si="0"/>
        <v>0</v>
      </c>
      <c r="E10" s="17">
        <f t="shared" si="5"/>
        <v>0</v>
      </c>
      <c r="F10" s="17">
        <f t="shared" si="1"/>
        <v>0</v>
      </c>
      <c r="G10" s="17">
        <f t="shared" si="2"/>
        <v>0</v>
      </c>
      <c r="H10" s="17">
        <f t="shared" si="3"/>
        <v>0</v>
      </c>
      <c r="I10" s="18">
        <f t="shared" si="4"/>
        <v>0</v>
      </c>
    </row>
    <row r="11" spans="1:9" ht="15" customHeight="1" x14ac:dyDescent="0.25">
      <c r="A11" s="33">
        <f t="shared" si="6"/>
        <v>44765</v>
      </c>
      <c r="B11" s="17">
        <v>0</v>
      </c>
      <c r="C11" s="17">
        <v>0</v>
      </c>
      <c r="D11" s="17">
        <f t="shared" si="0"/>
        <v>0</v>
      </c>
      <c r="E11" s="17">
        <f t="shared" si="5"/>
        <v>0</v>
      </c>
      <c r="F11" s="17">
        <f t="shared" si="1"/>
        <v>0</v>
      </c>
      <c r="G11" s="17">
        <f t="shared" si="2"/>
        <v>0</v>
      </c>
      <c r="H11" s="17">
        <f t="shared" si="3"/>
        <v>0</v>
      </c>
      <c r="I11" s="18">
        <f t="shared" si="4"/>
        <v>0</v>
      </c>
    </row>
    <row r="12" spans="1:9" ht="15" customHeight="1" x14ac:dyDescent="0.25">
      <c r="A12" s="33">
        <f t="shared" si="6"/>
        <v>44772</v>
      </c>
      <c r="B12" s="17">
        <v>0</v>
      </c>
      <c r="C12" s="17">
        <v>0</v>
      </c>
      <c r="D12" s="17">
        <f t="shared" si="0"/>
        <v>0</v>
      </c>
      <c r="E12" s="17">
        <f t="shared" si="5"/>
        <v>0</v>
      </c>
      <c r="F12" s="17">
        <f t="shared" si="1"/>
        <v>0</v>
      </c>
      <c r="G12" s="17">
        <f t="shared" si="2"/>
        <v>0</v>
      </c>
      <c r="H12" s="17">
        <f t="shared" si="3"/>
        <v>0</v>
      </c>
      <c r="I12" s="18">
        <f t="shared" si="4"/>
        <v>0</v>
      </c>
    </row>
    <row r="13" spans="1:9" ht="15" customHeight="1" x14ac:dyDescent="0.25">
      <c r="A13" s="33">
        <f t="shared" si="6"/>
        <v>44779</v>
      </c>
      <c r="B13" s="17">
        <v>0</v>
      </c>
      <c r="C13" s="17">
        <v>0</v>
      </c>
      <c r="D13" s="17">
        <f t="shared" si="0"/>
        <v>0</v>
      </c>
      <c r="E13" s="17">
        <f t="shared" si="5"/>
        <v>0</v>
      </c>
      <c r="F13" s="17">
        <f t="shared" si="1"/>
        <v>0</v>
      </c>
      <c r="G13" s="17">
        <f t="shared" si="2"/>
        <v>0</v>
      </c>
      <c r="H13" s="17">
        <f t="shared" si="3"/>
        <v>0</v>
      </c>
      <c r="I13" s="18">
        <f t="shared" si="4"/>
        <v>0</v>
      </c>
    </row>
    <row r="14" spans="1:9" ht="15" customHeight="1" x14ac:dyDescent="0.25">
      <c r="A14" s="33">
        <f t="shared" si="6"/>
        <v>44786</v>
      </c>
      <c r="B14" s="17">
        <v>0</v>
      </c>
      <c r="C14" s="17">
        <v>0</v>
      </c>
      <c r="D14" s="17">
        <f t="shared" si="0"/>
        <v>0</v>
      </c>
      <c r="E14" s="17">
        <f t="shared" si="5"/>
        <v>0</v>
      </c>
      <c r="F14" s="17">
        <f t="shared" si="1"/>
        <v>0</v>
      </c>
      <c r="G14" s="17">
        <f t="shared" si="2"/>
        <v>0</v>
      </c>
      <c r="H14" s="17">
        <f t="shared" si="3"/>
        <v>0</v>
      </c>
      <c r="I14" s="18">
        <f t="shared" si="4"/>
        <v>0</v>
      </c>
    </row>
    <row r="15" spans="1:9" ht="15" customHeight="1" x14ac:dyDescent="0.25">
      <c r="A15" s="33">
        <f t="shared" si="6"/>
        <v>44793</v>
      </c>
      <c r="B15" s="17">
        <v>0</v>
      </c>
      <c r="C15" s="17">
        <v>0</v>
      </c>
      <c r="D15" s="17">
        <f t="shared" si="0"/>
        <v>0</v>
      </c>
      <c r="E15" s="17">
        <f t="shared" si="5"/>
        <v>0</v>
      </c>
      <c r="F15" s="17">
        <f t="shared" si="1"/>
        <v>0</v>
      </c>
      <c r="G15" s="17">
        <f t="shared" si="2"/>
        <v>0</v>
      </c>
      <c r="H15" s="17">
        <f t="shared" si="3"/>
        <v>0</v>
      </c>
      <c r="I15" s="18">
        <f t="shared" si="4"/>
        <v>0</v>
      </c>
    </row>
    <row r="16" spans="1:9" ht="15" customHeight="1" x14ac:dyDescent="0.25">
      <c r="A16" s="33">
        <f t="shared" si="6"/>
        <v>44800</v>
      </c>
      <c r="B16" s="17">
        <v>0</v>
      </c>
      <c r="C16" s="17">
        <v>0</v>
      </c>
      <c r="D16" s="17">
        <f t="shared" si="0"/>
        <v>0</v>
      </c>
      <c r="E16" s="17">
        <f t="shared" si="5"/>
        <v>0</v>
      </c>
      <c r="F16" s="17">
        <f t="shared" si="1"/>
        <v>0</v>
      </c>
      <c r="G16" s="17">
        <f t="shared" si="2"/>
        <v>0</v>
      </c>
      <c r="H16" s="17">
        <f t="shared" si="3"/>
        <v>0</v>
      </c>
      <c r="I16" s="18">
        <f t="shared" si="4"/>
        <v>0</v>
      </c>
    </row>
    <row r="17" spans="1:9" ht="15" customHeight="1" x14ac:dyDescent="0.25">
      <c r="A17" s="33">
        <f t="shared" si="6"/>
        <v>44807</v>
      </c>
      <c r="B17" s="17">
        <v>0</v>
      </c>
      <c r="C17" s="17">
        <v>0</v>
      </c>
      <c r="D17" s="17">
        <f t="shared" si="0"/>
        <v>0</v>
      </c>
      <c r="E17" s="17">
        <f t="shared" si="5"/>
        <v>0</v>
      </c>
      <c r="F17" s="17">
        <f t="shared" si="1"/>
        <v>0</v>
      </c>
      <c r="G17" s="17">
        <f t="shared" si="2"/>
        <v>0</v>
      </c>
      <c r="H17" s="17">
        <f t="shared" si="3"/>
        <v>0</v>
      </c>
      <c r="I17" s="18">
        <f t="shared" si="4"/>
        <v>0</v>
      </c>
    </row>
    <row r="18" spans="1:9" ht="15" customHeight="1" x14ac:dyDescent="0.25">
      <c r="A18" s="33">
        <f t="shared" si="6"/>
        <v>44814</v>
      </c>
      <c r="B18" s="17">
        <v>0</v>
      </c>
      <c r="C18" s="17">
        <v>0</v>
      </c>
      <c r="D18" s="17">
        <f t="shared" si="0"/>
        <v>0</v>
      </c>
      <c r="E18" s="17">
        <f t="shared" si="5"/>
        <v>0</v>
      </c>
      <c r="F18" s="17">
        <f t="shared" si="1"/>
        <v>0</v>
      </c>
      <c r="G18" s="17">
        <f t="shared" si="2"/>
        <v>0</v>
      </c>
      <c r="H18" s="17">
        <f t="shared" si="3"/>
        <v>0</v>
      </c>
      <c r="I18" s="18">
        <f t="shared" si="4"/>
        <v>0</v>
      </c>
    </row>
    <row r="19" spans="1:9" ht="15" customHeight="1" x14ac:dyDescent="0.25">
      <c r="A19" s="33">
        <f t="shared" si="6"/>
        <v>44821</v>
      </c>
      <c r="B19" s="17">
        <v>0</v>
      </c>
      <c r="C19" s="17">
        <v>0</v>
      </c>
      <c r="D19" s="17">
        <f t="shared" si="0"/>
        <v>0</v>
      </c>
      <c r="E19" s="17">
        <f t="shared" si="5"/>
        <v>0</v>
      </c>
      <c r="F19" s="17">
        <f t="shared" si="1"/>
        <v>0</v>
      </c>
      <c r="G19" s="17">
        <f t="shared" si="2"/>
        <v>0</v>
      </c>
      <c r="H19" s="17">
        <f t="shared" si="3"/>
        <v>0</v>
      </c>
      <c r="I19" s="18">
        <f t="shared" si="4"/>
        <v>0</v>
      </c>
    </row>
    <row r="20" spans="1:9" ht="15" customHeight="1" x14ac:dyDescent="0.25">
      <c r="A20" s="33">
        <f t="shared" si="6"/>
        <v>44828</v>
      </c>
      <c r="B20" s="17">
        <v>0</v>
      </c>
      <c r="C20" s="17">
        <v>0</v>
      </c>
      <c r="D20" s="17">
        <f t="shared" si="0"/>
        <v>0</v>
      </c>
      <c r="E20" s="17">
        <f t="shared" si="5"/>
        <v>0</v>
      </c>
      <c r="F20" s="17">
        <f t="shared" si="1"/>
        <v>0</v>
      </c>
      <c r="G20" s="17">
        <f t="shared" si="2"/>
        <v>0</v>
      </c>
      <c r="H20" s="17">
        <f t="shared" si="3"/>
        <v>0</v>
      </c>
      <c r="I20" s="18">
        <f t="shared" si="4"/>
        <v>0</v>
      </c>
    </row>
    <row r="21" spans="1:9" ht="15" customHeight="1" x14ac:dyDescent="0.25">
      <c r="A21" s="33">
        <f t="shared" si="6"/>
        <v>44835</v>
      </c>
      <c r="B21" s="17">
        <v>0</v>
      </c>
      <c r="C21" s="17">
        <v>0</v>
      </c>
      <c r="D21" s="17">
        <f t="shared" si="0"/>
        <v>0</v>
      </c>
      <c r="E21" s="17">
        <f t="shared" si="5"/>
        <v>0</v>
      </c>
      <c r="F21" s="17">
        <f t="shared" si="1"/>
        <v>0</v>
      </c>
      <c r="G21" s="17">
        <f t="shared" si="2"/>
        <v>0</v>
      </c>
      <c r="H21" s="17">
        <f t="shared" si="3"/>
        <v>0</v>
      </c>
      <c r="I21" s="18">
        <f t="shared" si="4"/>
        <v>0</v>
      </c>
    </row>
    <row r="22" spans="1:9" ht="15" customHeight="1" x14ac:dyDescent="0.25">
      <c r="A22" s="33">
        <f t="shared" si="6"/>
        <v>44842</v>
      </c>
      <c r="B22" s="17">
        <v>0</v>
      </c>
      <c r="C22" s="17">
        <v>0</v>
      </c>
      <c r="D22" s="17">
        <f t="shared" si="0"/>
        <v>0</v>
      </c>
      <c r="E22" s="17">
        <f t="shared" si="5"/>
        <v>0</v>
      </c>
      <c r="F22" s="17">
        <f t="shared" si="1"/>
        <v>0</v>
      </c>
      <c r="G22" s="17">
        <f t="shared" si="2"/>
        <v>0</v>
      </c>
      <c r="H22" s="17">
        <f t="shared" si="3"/>
        <v>0</v>
      </c>
      <c r="I22" s="18">
        <f t="shared" si="4"/>
        <v>0</v>
      </c>
    </row>
    <row r="23" spans="1:9" ht="15" customHeight="1" x14ac:dyDescent="0.25">
      <c r="A23" s="33">
        <f t="shared" si="6"/>
        <v>44849</v>
      </c>
      <c r="B23" s="17">
        <v>0</v>
      </c>
      <c r="C23" s="17">
        <v>0</v>
      </c>
      <c r="D23" s="17">
        <f t="shared" si="0"/>
        <v>0</v>
      </c>
      <c r="E23" s="17">
        <f t="shared" si="5"/>
        <v>0</v>
      </c>
      <c r="F23" s="17">
        <f t="shared" si="1"/>
        <v>0</v>
      </c>
      <c r="G23" s="17">
        <f t="shared" si="2"/>
        <v>0</v>
      </c>
      <c r="H23" s="17">
        <f t="shared" si="3"/>
        <v>0</v>
      </c>
      <c r="I23" s="18">
        <f t="shared" si="4"/>
        <v>0</v>
      </c>
    </row>
    <row r="24" spans="1:9" ht="15" customHeight="1" x14ac:dyDescent="0.25">
      <c r="A24" s="33">
        <f t="shared" si="6"/>
        <v>44856</v>
      </c>
      <c r="B24" s="17">
        <v>0</v>
      </c>
      <c r="C24" s="17">
        <v>0</v>
      </c>
      <c r="D24" s="17">
        <f t="shared" si="0"/>
        <v>0</v>
      </c>
      <c r="E24" s="17">
        <f t="shared" si="5"/>
        <v>0</v>
      </c>
      <c r="F24" s="17">
        <f t="shared" si="1"/>
        <v>0</v>
      </c>
      <c r="G24" s="17">
        <f t="shared" si="2"/>
        <v>0</v>
      </c>
      <c r="H24" s="17">
        <f t="shared" si="3"/>
        <v>0</v>
      </c>
      <c r="I24" s="18">
        <f t="shared" si="4"/>
        <v>0</v>
      </c>
    </row>
    <row r="25" spans="1:9" ht="15" customHeight="1" x14ac:dyDescent="0.25">
      <c r="A25" s="33">
        <f t="shared" si="6"/>
        <v>44863</v>
      </c>
      <c r="B25" s="17">
        <v>0</v>
      </c>
      <c r="C25" s="17">
        <v>0</v>
      </c>
      <c r="D25" s="17">
        <f t="shared" si="0"/>
        <v>0</v>
      </c>
      <c r="E25" s="17">
        <f t="shared" si="5"/>
        <v>0</v>
      </c>
      <c r="F25" s="17">
        <f t="shared" si="1"/>
        <v>0</v>
      </c>
      <c r="G25" s="17">
        <f t="shared" si="2"/>
        <v>0</v>
      </c>
      <c r="H25" s="17">
        <f t="shared" si="3"/>
        <v>0</v>
      </c>
      <c r="I25" s="18">
        <f t="shared" si="4"/>
        <v>0</v>
      </c>
    </row>
    <row r="26" spans="1:9" ht="15" customHeight="1" x14ac:dyDescent="0.25">
      <c r="A26" s="33">
        <f t="shared" si="6"/>
        <v>44870</v>
      </c>
      <c r="B26" s="17">
        <v>0</v>
      </c>
      <c r="C26" s="17">
        <v>0</v>
      </c>
      <c r="D26" s="17">
        <f t="shared" si="0"/>
        <v>0</v>
      </c>
      <c r="E26" s="17">
        <f t="shared" si="5"/>
        <v>0</v>
      </c>
      <c r="F26" s="17">
        <f t="shared" si="1"/>
        <v>0</v>
      </c>
      <c r="G26" s="17">
        <f t="shared" si="2"/>
        <v>0</v>
      </c>
      <c r="H26" s="17">
        <f t="shared" si="3"/>
        <v>0</v>
      </c>
      <c r="I26" s="18">
        <f t="shared" si="4"/>
        <v>0</v>
      </c>
    </row>
    <row r="27" spans="1:9" ht="15" customHeight="1" x14ac:dyDescent="0.25">
      <c r="A27" s="33">
        <f t="shared" si="6"/>
        <v>44877</v>
      </c>
      <c r="B27" s="17">
        <v>0</v>
      </c>
      <c r="C27" s="17">
        <v>0</v>
      </c>
      <c r="D27" s="17">
        <f t="shared" si="0"/>
        <v>0</v>
      </c>
      <c r="E27" s="17">
        <f t="shared" si="5"/>
        <v>0</v>
      </c>
      <c r="F27" s="17">
        <f t="shared" si="1"/>
        <v>0</v>
      </c>
      <c r="G27" s="17">
        <f t="shared" si="2"/>
        <v>0</v>
      </c>
      <c r="H27" s="17">
        <f t="shared" si="3"/>
        <v>0</v>
      </c>
      <c r="I27" s="18">
        <f t="shared" si="4"/>
        <v>0</v>
      </c>
    </row>
    <row r="28" spans="1:9" ht="15" customHeight="1" x14ac:dyDescent="0.25">
      <c r="A28" s="33">
        <f t="shared" si="6"/>
        <v>44884</v>
      </c>
      <c r="B28" s="17">
        <v>0</v>
      </c>
      <c r="C28" s="17">
        <v>0</v>
      </c>
      <c r="D28" s="17">
        <f t="shared" si="0"/>
        <v>0</v>
      </c>
      <c r="E28" s="17">
        <f t="shared" si="5"/>
        <v>0</v>
      </c>
      <c r="F28" s="17">
        <f t="shared" si="1"/>
        <v>0</v>
      </c>
      <c r="G28" s="17">
        <f t="shared" si="2"/>
        <v>0</v>
      </c>
      <c r="H28" s="17">
        <f t="shared" si="3"/>
        <v>0</v>
      </c>
      <c r="I28" s="18">
        <f t="shared" si="4"/>
        <v>0</v>
      </c>
    </row>
    <row r="29" spans="1:9" ht="15" customHeight="1" x14ac:dyDescent="0.25">
      <c r="A29" s="33">
        <f t="shared" si="6"/>
        <v>44891</v>
      </c>
      <c r="B29" s="17">
        <v>0</v>
      </c>
      <c r="C29" s="17">
        <v>0</v>
      </c>
      <c r="D29" s="17">
        <f t="shared" si="0"/>
        <v>0</v>
      </c>
      <c r="E29" s="17">
        <f t="shared" si="5"/>
        <v>0</v>
      </c>
      <c r="F29" s="17">
        <f t="shared" si="1"/>
        <v>0</v>
      </c>
      <c r="G29" s="17">
        <f t="shared" si="2"/>
        <v>0</v>
      </c>
      <c r="H29" s="17">
        <f t="shared" si="3"/>
        <v>0</v>
      </c>
      <c r="I29" s="18">
        <f t="shared" si="4"/>
        <v>0</v>
      </c>
    </row>
    <row r="30" spans="1:9" ht="15" customHeight="1" x14ac:dyDescent="0.25">
      <c r="A30" s="33">
        <f t="shared" si="6"/>
        <v>44898</v>
      </c>
      <c r="B30" s="17">
        <v>0</v>
      </c>
      <c r="C30" s="17">
        <v>0</v>
      </c>
      <c r="D30" s="17">
        <f t="shared" si="0"/>
        <v>0</v>
      </c>
      <c r="E30" s="17">
        <f t="shared" si="5"/>
        <v>0</v>
      </c>
      <c r="F30" s="17">
        <f t="shared" si="1"/>
        <v>0</v>
      </c>
      <c r="G30" s="17">
        <f t="shared" si="2"/>
        <v>0</v>
      </c>
      <c r="H30" s="17">
        <f t="shared" si="3"/>
        <v>0</v>
      </c>
      <c r="I30" s="18">
        <f t="shared" si="4"/>
        <v>0</v>
      </c>
    </row>
    <row r="31" spans="1:9" ht="15" customHeight="1" x14ac:dyDescent="0.25">
      <c r="A31" s="33">
        <f t="shared" si="6"/>
        <v>44905</v>
      </c>
      <c r="B31" s="17">
        <v>0</v>
      </c>
      <c r="C31" s="17">
        <v>0</v>
      </c>
      <c r="D31" s="17">
        <f t="shared" si="0"/>
        <v>0</v>
      </c>
      <c r="E31" s="17">
        <f t="shared" si="5"/>
        <v>0</v>
      </c>
      <c r="F31" s="17">
        <f t="shared" si="1"/>
        <v>0</v>
      </c>
      <c r="G31" s="17">
        <f t="shared" si="2"/>
        <v>0</v>
      </c>
      <c r="H31" s="17">
        <f t="shared" si="3"/>
        <v>0</v>
      </c>
      <c r="I31" s="18">
        <f t="shared" si="4"/>
        <v>0</v>
      </c>
    </row>
    <row r="32" spans="1:9" ht="14.25" customHeight="1" x14ac:dyDescent="0.25">
      <c r="A32" s="33">
        <f t="shared" si="6"/>
        <v>44912</v>
      </c>
      <c r="B32" s="17">
        <v>0</v>
      </c>
      <c r="C32" s="17">
        <v>0</v>
      </c>
      <c r="D32" s="17">
        <f t="shared" si="0"/>
        <v>0</v>
      </c>
      <c r="E32" s="17">
        <f t="shared" si="5"/>
        <v>0</v>
      </c>
      <c r="F32" s="17">
        <f t="shared" si="1"/>
        <v>0</v>
      </c>
      <c r="G32" s="17">
        <f t="shared" si="2"/>
        <v>0</v>
      </c>
      <c r="H32" s="17">
        <f t="shared" si="3"/>
        <v>0</v>
      </c>
      <c r="I32" s="18">
        <f t="shared" si="4"/>
        <v>0</v>
      </c>
    </row>
    <row r="33" spans="1:9" ht="14.25" customHeight="1" x14ac:dyDescent="0.25">
      <c r="A33" s="33">
        <f t="shared" si="6"/>
        <v>44919</v>
      </c>
      <c r="B33" s="17">
        <v>0</v>
      </c>
      <c r="C33" s="17">
        <v>0</v>
      </c>
      <c r="D33" s="17">
        <f t="shared" si="0"/>
        <v>0</v>
      </c>
      <c r="E33" s="17">
        <f t="shared" si="5"/>
        <v>0</v>
      </c>
      <c r="F33" s="17">
        <f t="shared" si="1"/>
        <v>0</v>
      </c>
      <c r="G33" s="17">
        <f t="shared" si="2"/>
        <v>0</v>
      </c>
      <c r="H33" s="17">
        <f t="shared" si="3"/>
        <v>0</v>
      </c>
      <c r="I33" s="18">
        <f t="shared" si="4"/>
        <v>0</v>
      </c>
    </row>
    <row r="34" spans="1:9" ht="14.25" customHeight="1" x14ac:dyDescent="0.25">
      <c r="A34" s="33">
        <f t="shared" si="6"/>
        <v>44926</v>
      </c>
      <c r="B34" s="17">
        <v>0</v>
      </c>
      <c r="C34" s="17">
        <v>0</v>
      </c>
      <c r="D34" s="17">
        <f t="shared" si="0"/>
        <v>0</v>
      </c>
      <c r="E34" s="17">
        <f t="shared" si="5"/>
        <v>0</v>
      </c>
      <c r="F34" s="17">
        <f t="shared" si="1"/>
        <v>0</v>
      </c>
      <c r="G34" s="17">
        <f t="shared" si="2"/>
        <v>0</v>
      </c>
      <c r="H34" s="17">
        <f t="shared" si="3"/>
        <v>0</v>
      </c>
      <c r="I34" s="18">
        <f t="shared" si="4"/>
        <v>0</v>
      </c>
    </row>
    <row r="35" spans="1:9" ht="14.25" customHeight="1" x14ac:dyDescent="0.25">
      <c r="A35" s="33">
        <f t="shared" si="6"/>
        <v>44933</v>
      </c>
      <c r="B35" s="17">
        <v>0</v>
      </c>
      <c r="C35" s="17">
        <v>0</v>
      </c>
      <c r="D35" s="17">
        <f t="shared" si="0"/>
        <v>0</v>
      </c>
      <c r="E35" s="17">
        <f t="shared" si="5"/>
        <v>0</v>
      </c>
      <c r="F35" s="17">
        <f t="shared" si="1"/>
        <v>0</v>
      </c>
      <c r="G35" s="17">
        <f t="shared" si="2"/>
        <v>0</v>
      </c>
      <c r="H35" s="17">
        <f t="shared" si="3"/>
        <v>0</v>
      </c>
      <c r="I35" s="18">
        <f t="shared" si="4"/>
        <v>0</v>
      </c>
    </row>
    <row r="36" spans="1:9" ht="14.25" customHeight="1" x14ac:dyDescent="0.25">
      <c r="A36" s="33">
        <f t="shared" si="6"/>
        <v>44940</v>
      </c>
      <c r="B36" s="17">
        <v>0</v>
      </c>
      <c r="C36" s="17">
        <v>0</v>
      </c>
      <c r="D36" s="17">
        <f t="shared" si="0"/>
        <v>0</v>
      </c>
      <c r="E36" s="17">
        <f t="shared" si="5"/>
        <v>0</v>
      </c>
      <c r="F36" s="17">
        <f t="shared" si="1"/>
        <v>0</v>
      </c>
      <c r="G36" s="17">
        <f t="shared" si="2"/>
        <v>0</v>
      </c>
      <c r="H36" s="17">
        <f t="shared" si="3"/>
        <v>0</v>
      </c>
      <c r="I36" s="18">
        <f t="shared" si="4"/>
        <v>0</v>
      </c>
    </row>
    <row r="37" spans="1:9" ht="14.25" customHeight="1" x14ac:dyDescent="0.25">
      <c r="A37" s="33">
        <f t="shared" si="6"/>
        <v>44947</v>
      </c>
      <c r="B37" s="17">
        <v>0</v>
      </c>
      <c r="C37" s="17">
        <v>0</v>
      </c>
      <c r="D37" s="17">
        <f t="shared" si="0"/>
        <v>0</v>
      </c>
      <c r="E37" s="17">
        <f t="shared" si="5"/>
        <v>0</v>
      </c>
      <c r="F37" s="17">
        <f t="shared" si="1"/>
        <v>0</v>
      </c>
      <c r="G37" s="17">
        <f t="shared" si="2"/>
        <v>0</v>
      </c>
      <c r="H37" s="17">
        <f t="shared" si="3"/>
        <v>0</v>
      </c>
      <c r="I37" s="18">
        <f t="shared" si="4"/>
        <v>0</v>
      </c>
    </row>
    <row r="38" spans="1:9" ht="14.25" customHeight="1" x14ac:dyDescent="0.25">
      <c r="A38" s="33">
        <f t="shared" si="6"/>
        <v>44954</v>
      </c>
      <c r="B38" s="17">
        <v>0</v>
      </c>
      <c r="C38" s="17">
        <v>0</v>
      </c>
      <c r="D38" s="17">
        <f t="shared" si="0"/>
        <v>0</v>
      </c>
      <c r="E38" s="17">
        <f t="shared" si="5"/>
        <v>0</v>
      </c>
      <c r="F38" s="17">
        <f t="shared" si="1"/>
        <v>0</v>
      </c>
      <c r="G38" s="17">
        <f t="shared" si="2"/>
        <v>0</v>
      </c>
      <c r="H38" s="17">
        <f t="shared" si="3"/>
        <v>0</v>
      </c>
      <c r="I38" s="18">
        <f t="shared" si="4"/>
        <v>0</v>
      </c>
    </row>
    <row r="39" spans="1:9" ht="14.25" customHeight="1" x14ac:dyDescent="0.25">
      <c r="A39" s="33">
        <f t="shared" si="6"/>
        <v>44961</v>
      </c>
      <c r="B39" s="17">
        <v>0</v>
      </c>
      <c r="C39" s="17">
        <v>0</v>
      </c>
      <c r="D39" s="17">
        <f t="shared" si="0"/>
        <v>0</v>
      </c>
      <c r="E39" s="17">
        <f t="shared" si="5"/>
        <v>0</v>
      </c>
      <c r="F39" s="17">
        <f t="shared" si="1"/>
        <v>0</v>
      </c>
      <c r="G39" s="17">
        <f t="shared" si="2"/>
        <v>0</v>
      </c>
      <c r="H39" s="17">
        <f t="shared" si="3"/>
        <v>0</v>
      </c>
      <c r="I39" s="18">
        <f t="shared" si="4"/>
        <v>0</v>
      </c>
    </row>
    <row r="40" spans="1:9" ht="14.25" customHeight="1" x14ac:dyDescent="0.25">
      <c r="A40" s="33">
        <f t="shared" si="6"/>
        <v>44968</v>
      </c>
      <c r="B40" s="17">
        <v>0</v>
      </c>
      <c r="C40" s="17">
        <v>0</v>
      </c>
      <c r="D40" s="17">
        <f t="shared" si="0"/>
        <v>0</v>
      </c>
      <c r="E40" s="17">
        <f t="shared" si="5"/>
        <v>0</v>
      </c>
      <c r="F40" s="17">
        <f t="shared" si="1"/>
        <v>0</v>
      </c>
      <c r="G40" s="17">
        <f t="shared" si="2"/>
        <v>0</v>
      </c>
      <c r="H40" s="17">
        <f t="shared" si="3"/>
        <v>0</v>
      </c>
      <c r="I40" s="18">
        <f t="shared" si="4"/>
        <v>0</v>
      </c>
    </row>
    <row r="41" spans="1:9" ht="14.25" customHeight="1" x14ac:dyDescent="0.25">
      <c r="A41" s="33">
        <f t="shared" si="6"/>
        <v>44975</v>
      </c>
      <c r="B41" s="17">
        <v>0</v>
      </c>
      <c r="C41" s="17">
        <v>0</v>
      </c>
      <c r="D41" s="17">
        <f t="shared" si="0"/>
        <v>0</v>
      </c>
      <c r="E41" s="17">
        <f t="shared" si="5"/>
        <v>0</v>
      </c>
      <c r="F41" s="17">
        <f t="shared" si="1"/>
        <v>0</v>
      </c>
      <c r="G41" s="17">
        <f t="shared" si="2"/>
        <v>0</v>
      </c>
      <c r="H41" s="17">
        <f t="shared" si="3"/>
        <v>0</v>
      </c>
      <c r="I41" s="18">
        <f t="shared" si="4"/>
        <v>0</v>
      </c>
    </row>
    <row r="42" spans="1:9" ht="14.25" customHeight="1" x14ac:dyDescent="0.25">
      <c r="A42" s="33">
        <f t="shared" si="6"/>
        <v>44982</v>
      </c>
      <c r="B42" s="17">
        <v>0</v>
      </c>
      <c r="C42" s="17">
        <v>0</v>
      </c>
      <c r="D42" s="17">
        <f t="shared" si="0"/>
        <v>0</v>
      </c>
      <c r="E42" s="17">
        <f t="shared" si="5"/>
        <v>0</v>
      </c>
      <c r="F42" s="17">
        <f t="shared" si="1"/>
        <v>0</v>
      </c>
      <c r="G42" s="17">
        <f t="shared" si="2"/>
        <v>0</v>
      </c>
      <c r="H42" s="17">
        <f t="shared" si="3"/>
        <v>0</v>
      </c>
      <c r="I42" s="18">
        <f t="shared" si="4"/>
        <v>0</v>
      </c>
    </row>
    <row r="43" spans="1:9" ht="14.25" customHeight="1" x14ac:dyDescent="0.25">
      <c r="A43" s="33">
        <f t="shared" si="6"/>
        <v>44989</v>
      </c>
      <c r="B43" s="17">
        <v>0</v>
      </c>
      <c r="C43" s="17">
        <v>0</v>
      </c>
      <c r="D43" s="17">
        <f t="shared" si="0"/>
        <v>0</v>
      </c>
      <c r="E43" s="17">
        <f t="shared" si="5"/>
        <v>0</v>
      </c>
      <c r="F43" s="17">
        <f t="shared" si="1"/>
        <v>0</v>
      </c>
      <c r="G43" s="17">
        <f t="shared" si="2"/>
        <v>0</v>
      </c>
      <c r="H43" s="17">
        <f t="shared" si="3"/>
        <v>0</v>
      </c>
      <c r="I43" s="18">
        <f t="shared" si="4"/>
        <v>0</v>
      </c>
    </row>
    <row r="44" spans="1:9" ht="14.25" customHeight="1" x14ac:dyDescent="0.25">
      <c r="A44" s="33">
        <f t="shared" si="6"/>
        <v>44996</v>
      </c>
      <c r="B44" s="17">
        <v>0</v>
      </c>
      <c r="C44" s="17">
        <v>0</v>
      </c>
      <c r="D44" s="17">
        <f t="shared" si="0"/>
        <v>0</v>
      </c>
      <c r="E44" s="17">
        <f t="shared" si="5"/>
        <v>0</v>
      </c>
      <c r="F44" s="17">
        <f t="shared" si="1"/>
        <v>0</v>
      </c>
      <c r="G44" s="17">
        <f t="shared" si="2"/>
        <v>0</v>
      </c>
      <c r="H44" s="17">
        <f t="shared" si="3"/>
        <v>0</v>
      </c>
      <c r="I44" s="18">
        <f t="shared" si="4"/>
        <v>0</v>
      </c>
    </row>
    <row r="45" spans="1:9" ht="14.25" customHeight="1" x14ac:dyDescent="0.25">
      <c r="A45" s="33">
        <f t="shared" si="6"/>
        <v>45003</v>
      </c>
      <c r="B45" s="17">
        <v>0</v>
      </c>
      <c r="C45" s="17">
        <v>0</v>
      </c>
      <c r="D45" s="17">
        <f t="shared" si="0"/>
        <v>0</v>
      </c>
      <c r="E45" s="17">
        <f t="shared" si="5"/>
        <v>0</v>
      </c>
      <c r="F45" s="17">
        <f t="shared" si="1"/>
        <v>0</v>
      </c>
      <c r="G45" s="17">
        <f t="shared" si="2"/>
        <v>0</v>
      </c>
      <c r="H45" s="17">
        <f t="shared" si="3"/>
        <v>0</v>
      </c>
      <c r="I45" s="18">
        <f t="shared" si="4"/>
        <v>0</v>
      </c>
    </row>
    <row r="46" spans="1:9" ht="14.25" customHeight="1" x14ac:dyDescent="0.25">
      <c r="A46" s="33">
        <f t="shared" si="6"/>
        <v>45010</v>
      </c>
      <c r="B46" s="17">
        <v>0</v>
      </c>
      <c r="C46" s="17">
        <v>0</v>
      </c>
      <c r="D46" s="17">
        <f t="shared" si="0"/>
        <v>0</v>
      </c>
      <c r="E46" s="17">
        <f t="shared" si="5"/>
        <v>0</v>
      </c>
      <c r="F46" s="17">
        <f t="shared" si="1"/>
        <v>0</v>
      </c>
      <c r="G46" s="17">
        <f t="shared" si="2"/>
        <v>0</v>
      </c>
      <c r="H46" s="17">
        <f t="shared" si="3"/>
        <v>0</v>
      </c>
      <c r="I46" s="18">
        <f t="shared" si="4"/>
        <v>0</v>
      </c>
    </row>
    <row r="47" spans="1:9" ht="14.25" customHeight="1" x14ac:dyDescent="0.25">
      <c r="A47" s="33">
        <f t="shared" si="6"/>
        <v>45017</v>
      </c>
      <c r="B47" s="17">
        <v>0</v>
      </c>
      <c r="C47" s="17">
        <v>0</v>
      </c>
      <c r="D47" s="17">
        <f t="shared" si="0"/>
        <v>0</v>
      </c>
      <c r="E47" s="17">
        <f t="shared" si="5"/>
        <v>0</v>
      </c>
      <c r="F47" s="17">
        <f t="shared" si="1"/>
        <v>0</v>
      </c>
      <c r="G47" s="17">
        <f t="shared" si="2"/>
        <v>0</v>
      </c>
      <c r="H47" s="17">
        <f t="shared" si="3"/>
        <v>0</v>
      </c>
      <c r="I47" s="18">
        <f t="shared" si="4"/>
        <v>0</v>
      </c>
    </row>
    <row r="48" spans="1:9" ht="14.25" customHeight="1" x14ac:dyDescent="0.25">
      <c r="A48" s="33">
        <f t="shared" si="6"/>
        <v>45024</v>
      </c>
      <c r="B48" s="17">
        <v>0</v>
      </c>
      <c r="C48" s="17">
        <v>0</v>
      </c>
      <c r="D48" s="17">
        <f t="shared" si="0"/>
        <v>0</v>
      </c>
      <c r="E48" s="17">
        <f t="shared" si="5"/>
        <v>0</v>
      </c>
      <c r="F48" s="17">
        <f t="shared" si="1"/>
        <v>0</v>
      </c>
      <c r="G48" s="17">
        <f t="shared" si="2"/>
        <v>0</v>
      </c>
      <c r="H48" s="17">
        <f t="shared" si="3"/>
        <v>0</v>
      </c>
      <c r="I48" s="18">
        <f t="shared" si="4"/>
        <v>0</v>
      </c>
    </row>
    <row r="49" spans="1:9" ht="14.25" customHeight="1" x14ac:dyDescent="0.25">
      <c r="A49" s="33">
        <f t="shared" si="6"/>
        <v>45031</v>
      </c>
      <c r="B49" s="17">
        <v>0</v>
      </c>
      <c r="C49" s="17">
        <v>0</v>
      </c>
      <c r="D49" s="17">
        <f t="shared" si="0"/>
        <v>0</v>
      </c>
      <c r="E49" s="17">
        <f t="shared" si="5"/>
        <v>0</v>
      </c>
      <c r="F49" s="17">
        <f t="shared" si="1"/>
        <v>0</v>
      </c>
      <c r="G49" s="17">
        <f t="shared" si="2"/>
        <v>0</v>
      </c>
      <c r="H49" s="17">
        <f t="shared" si="3"/>
        <v>0</v>
      </c>
      <c r="I49" s="18">
        <f t="shared" si="4"/>
        <v>0</v>
      </c>
    </row>
    <row r="50" spans="1:9" ht="14.25" customHeight="1" x14ac:dyDescent="0.25">
      <c r="A50" s="33">
        <f t="shared" si="6"/>
        <v>45038</v>
      </c>
      <c r="B50" s="17">
        <v>0</v>
      </c>
      <c r="C50" s="17">
        <v>0</v>
      </c>
      <c r="D50" s="17">
        <f t="shared" si="0"/>
        <v>0</v>
      </c>
      <c r="E50" s="17">
        <f t="shared" si="5"/>
        <v>0</v>
      </c>
      <c r="F50" s="17">
        <f t="shared" si="1"/>
        <v>0</v>
      </c>
      <c r="G50" s="17">
        <f t="shared" si="2"/>
        <v>0</v>
      </c>
      <c r="H50" s="17">
        <f t="shared" si="3"/>
        <v>0</v>
      </c>
      <c r="I50" s="18">
        <f t="shared" si="4"/>
        <v>0</v>
      </c>
    </row>
    <row r="51" spans="1:9" ht="14.25" customHeight="1" x14ac:dyDescent="0.25">
      <c r="A51" s="33">
        <f t="shared" si="6"/>
        <v>45045</v>
      </c>
      <c r="B51" s="17">
        <v>0</v>
      </c>
      <c r="C51" s="17">
        <v>0</v>
      </c>
      <c r="D51" s="17">
        <f t="shared" si="0"/>
        <v>0</v>
      </c>
      <c r="E51" s="17">
        <f t="shared" si="5"/>
        <v>0</v>
      </c>
      <c r="F51" s="17">
        <f t="shared" si="1"/>
        <v>0</v>
      </c>
      <c r="G51" s="17">
        <f t="shared" si="2"/>
        <v>0</v>
      </c>
      <c r="H51" s="17">
        <f t="shared" si="3"/>
        <v>0</v>
      </c>
      <c r="I51" s="18">
        <f t="shared" si="4"/>
        <v>0</v>
      </c>
    </row>
    <row r="52" spans="1:9" ht="14.25" customHeight="1" x14ac:dyDescent="0.25">
      <c r="A52" s="33">
        <f t="shared" si="6"/>
        <v>45052</v>
      </c>
      <c r="B52" s="17">
        <v>0</v>
      </c>
      <c r="C52" s="17">
        <v>0</v>
      </c>
      <c r="D52" s="17">
        <f t="shared" si="0"/>
        <v>0</v>
      </c>
      <c r="E52" s="17">
        <f t="shared" si="5"/>
        <v>0</v>
      </c>
      <c r="F52" s="17">
        <f t="shared" si="1"/>
        <v>0</v>
      </c>
      <c r="G52" s="17">
        <f t="shared" si="2"/>
        <v>0</v>
      </c>
      <c r="H52" s="17">
        <f t="shared" si="3"/>
        <v>0</v>
      </c>
      <c r="I52" s="18">
        <f t="shared" si="4"/>
        <v>0</v>
      </c>
    </row>
    <row r="53" spans="1:9" ht="14.25" customHeight="1" x14ac:dyDescent="0.25">
      <c r="A53" s="33">
        <f t="shared" si="6"/>
        <v>45059</v>
      </c>
      <c r="B53" s="17">
        <v>0</v>
      </c>
      <c r="C53" s="17">
        <v>0</v>
      </c>
      <c r="D53" s="17">
        <f t="shared" si="0"/>
        <v>0</v>
      </c>
      <c r="E53" s="17">
        <f t="shared" si="5"/>
        <v>0</v>
      </c>
      <c r="F53" s="17">
        <f t="shared" si="1"/>
        <v>0</v>
      </c>
      <c r="G53" s="17">
        <f t="shared" si="2"/>
        <v>0</v>
      </c>
      <c r="H53" s="17">
        <f t="shared" si="3"/>
        <v>0</v>
      </c>
      <c r="I53" s="18">
        <f t="shared" si="4"/>
        <v>0</v>
      </c>
    </row>
    <row r="54" spans="1:9" ht="14.25" customHeight="1" x14ac:dyDescent="0.25">
      <c r="A54" s="33">
        <f t="shared" si="6"/>
        <v>45066</v>
      </c>
      <c r="B54" s="17">
        <v>0</v>
      </c>
      <c r="C54" s="17">
        <v>0</v>
      </c>
      <c r="D54" s="17">
        <f t="shared" si="0"/>
        <v>0</v>
      </c>
      <c r="E54" s="17">
        <f t="shared" si="5"/>
        <v>0</v>
      </c>
      <c r="F54" s="17">
        <f t="shared" si="1"/>
        <v>0</v>
      </c>
      <c r="G54" s="17">
        <f t="shared" si="2"/>
        <v>0</v>
      </c>
      <c r="H54" s="17">
        <f t="shared" si="3"/>
        <v>0</v>
      </c>
      <c r="I54" s="18">
        <f t="shared" si="4"/>
        <v>0</v>
      </c>
    </row>
    <row r="55" spans="1:9" ht="14.25" customHeight="1" x14ac:dyDescent="0.25">
      <c r="A55" s="33">
        <f t="shared" si="6"/>
        <v>45073</v>
      </c>
      <c r="B55" s="17">
        <v>0</v>
      </c>
      <c r="C55" s="17">
        <v>0</v>
      </c>
      <c r="D55" s="17">
        <f t="shared" si="0"/>
        <v>0</v>
      </c>
      <c r="E55" s="17">
        <f t="shared" si="5"/>
        <v>0</v>
      </c>
      <c r="F55" s="17">
        <f t="shared" si="1"/>
        <v>0</v>
      </c>
      <c r="G55" s="17">
        <f t="shared" si="2"/>
        <v>0</v>
      </c>
      <c r="H55" s="17">
        <f t="shared" si="3"/>
        <v>0</v>
      </c>
      <c r="I55" s="18">
        <f t="shared" si="4"/>
        <v>0</v>
      </c>
    </row>
    <row r="56" spans="1:9" ht="14.25" customHeight="1" x14ac:dyDescent="0.25">
      <c r="A56" s="33">
        <f t="shared" si="6"/>
        <v>45080</v>
      </c>
      <c r="B56" s="17">
        <v>0</v>
      </c>
      <c r="C56" s="17">
        <v>0</v>
      </c>
      <c r="D56" s="17">
        <f t="shared" si="0"/>
        <v>0</v>
      </c>
      <c r="E56" s="17">
        <f t="shared" si="5"/>
        <v>0</v>
      </c>
      <c r="F56" s="17">
        <f t="shared" si="1"/>
        <v>0</v>
      </c>
      <c r="G56" s="17">
        <f t="shared" si="2"/>
        <v>0</v>
      </c>
      <c r="H56" s="17">
        <f t="shared" si="3"/>
        <v>0</v>
      </c>
      <c r="I56" s="18">
        <f t="shared" si="4"/>
        <v>0</v>
      </c>
    </row>
    <row r="57" spans="1:9" ht="14.25" customHeight="1" x14ac:dyDescent="0.25">
      <c r="A57" s="33">
        <f t="shared" si="6"/>
        <v>45087</v>
      </c>
      <c r="B57" s="17">
        <v>0</v>
      </c>
      <c r="C57" s="17">
        <v>0</v>
      </c>
      <c r="D57" s="17">
        <f t="shared" si="0"/>
        <v>0</v>
      </c>
      <c r="E57" s="17">
        <f t="shared" si="5"/>
        <v>0</v>
      </c>
      <c r="F57" s="17">
        <f t="shared" si="1"/>
        <v>0</v>
      </c>
      <c r="G57" s="17">
        <f t="shared" si="2"/>
        <v>0</v>
      </c>
      <c r="H57" s="17">
        <f t="shared" si="3"/>
        <v>0</v>
      </c>
      <c r="I57" s="18">
        <f t="shared" si="4"/>
        <v>0</v>
      </c>
    </row>
    <row r="58" spans="1:9" ht="14.25" customHeight="1" x14ac:dyDescent="0.25">
      <c r="A58" s="33">
        <f t="shared" si="6"/>
        <v>45094</v>
      </c>
      <c r="B58" s="17">
        <v>0</v>
      </c>
      <c r="C58" s="17">
        <v>0</v>
      </c>
      <c r="D58" s="17">
        <f t="shared" si="0"/>
        <v>0</v>
      </c>
      <c r="E58" s="17">
        <f t="shared" si="5"/>
        <v>0</v>
      </c>
      <c r="F58" s="17">
        <f t="shared" si="1"/>
        <v>0</v>
      </c>
      <c r="G58" s="17">
        <f t="shared" si="2"/>
        <v>0</v>
      </c>
      <c r="H58" s="17">
        <f t="shared" si="3"/>
        <v>0</v>
      </c>
      <c r="I58" s="18">
        <f t="shared" si="4"/>
        <v>0</v>
      </c>
    </row>
    <row r="59" spans="1:9" ht="14.25" customHeight="1" x14ac:dyDescent="0.25">
      <c r="A59" s="33">
        <f t="shared" si="6"/>
        <v>45101</v>
      </c>
      <c r="B59" s="17">
        <v>340295.8</v>
      </c>
      <c r="C59" s="17">
        <v>329588.44</v>
      </c>
      <c r="D59" s="17">
        <f t="shared" si="0"/>
        <v>10707.359999999986</v>
      </c>
      <c r="E59" s="17">
        <f t="shared" si="5"/>
        <v>1606.1</v>
      </c>
      <c r="F59" s="17">
        <f t="shared" si="1"/>
        <v>240.92</v>
      </c>
      <c r="G59" s="17">
        <f t="shared" si="2"/>
        <v>1365.1799999999998</v>
      </c>
      <c r="H59" s="17">
        <f t="shared" si="3"/>
        <v>13.65</v>
      </c>
      <c r="I59" s="18">
        <f t="shared" si="4"/>
        <v>1351.5299999999997</v>
      </c>
    </row>
    <row r="60" spans="1:9" ht="14.25" customHeight="1" x14ac:dyDescent="0.25">
      <c r="A60" s="41" t="s">
        <v>22</v>
      </c>
      <c r="B60" s="17">
        <v>1811546.4300000002</v>
      </c>
      <c r="C60" s="17">
        <v>1746286.98</v>
      </c>
      <c r="D60" s="17">
        <f t="shared" ref="D60" si="7">B60-C60</f>
        <v>65259.450000000186</v>
      </c>
      <c r="E60" s="17">
        <f t="shared" ref="E60" si="8">ROUND(D60*0.15,2)</f>
        <v>9788.92</v>
      </c>
      <c r="F60" s="17">
        <f t="shared" ref="F60" si="9">ROUND(E60*0.15,2)</f>
        <v>1468.34</v>
      </c>
      <c r="G60" s="17">
        <f t="shared" ref="G60" si="10">E60-F60</f>
        <v>8320.58</v>
      </c>
      <c r="H60" s="17">
        <f t="shared" ref="H60" si="11">ROUND(G60*0.01,2)</f>
        <v>83.21</v>
      </c>
      <c r="I60" s="18">
        <f t="shared" ref="I60" si="12">G60-H60</f>
        <v>8237.3700000000008</v>
      </c>
    </row>
    <row r="61" spans="1:9" ht="15" customHeight="1" x14ac:dyDescent="0.25">
      <c r="B61" s="17"/>
      <c r="C61" s="17"/>
      <c r="D61" s="17"/>
      <c r="E61" s="17"/>
      <c r="F61" s="17"/>
      <c r="G61" s="17"/>
      <c r="H61" s="17"/>
      <c r="I61" s="18"/>
    </row>
    <row r="62" spans="1:9" ht="15" customHeight="1" thickBot="1" x14ac:dyDescent="0.3">
      <c r="B62" s="19">
        <f t="shared" ref="B62:I62" si="13">SUM(B8:B61)</f>
        <v>2151842.23</v>
      </c>
      <c r="C62" s="19">
        <f t="shared" si="13"/>
        <v>2075875.42</v>
      </c>
      <c r="D62" s="19">
        <f t="shared" si="13"/>
        <v>75966.810000000172</v>
      </c>
      <c r="E62" s="19">
        <f t="shared" si="13"/>
        <v>11395.02</v>
      </c>
      <c r="F62" s="19">
        <f t="shared" si="13"/>
        <v>1709.26</v>
      </c>
      <c r="G62" s="19">
        <f t="shared" si="13"/>
        <v>9685.76</v>
      </c>
      <c r="H62" s="19">
        <f t="shared" si="13"/>
        <v>96.86</v>
      </c>
      <c r="I62" s="19">
        <f t="shared" si="13"/>
        <v>9588.9000000000015</v>
      </c>
    </row>
    <row r="63" spans="1:9" ht="15" customHeight="1" thickTop="1" x14ac:dyDescent="0.25"/>
    <row r="64" spans="1:9" ht="15" customHeight="1" x14ac:dyDescent="0.25">
      <c r="A64" s="13" t="s">
        <v>17</v>
      </c>
    </row>
    <row r="65" spans="1:1" ht="15" customHeight="1" x14ac:dyDescent="0.25">
      <c r="A65" s="8" t="s">
        <v>14</v>
      </c>
    </row>
    <row r="66" spans="1:1" ht="15" customHeight="1" x14ac:dyDescent="0.25">
      <c r="A66" s="8" t="s">
        <v>15</v>
      </c>
    </row>
    <row r="67" spans="1:1" s="1" customFormat="1" ht="15" customHeight="1" x14ac:dyDescent="0.25">
      <c r="A67" s="13" t="s">
        <v>23</v>
      </c>
    </row>
  </sheetData>
  <mergeCells count="2">
    <mergeCell ref="A1:I1"/>
    <mergeCell ref="A6:I6"/>
  </mergeCells>
  <pageMargins left="0.25" right="0.25" top="0.25" bottom="0.25" header="0" footer="0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3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16" customWidth="1"/>
    <col min="2" max="2" width="18.140625" style="14" customWidth="1"/>
    <col min="3" max="3" width="18" style="14" bestFit="1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7" t="s">
        <v>7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2" t="s">
        <v>16</v>
      </c>
      <c r="B4" s="22">
        <v>984699898.53000009</v>
      </c>
      <c r="C4" s="23">
        <v>954977880.02999985</v>
      </c>
      <c r="D4" s="22">
        <v>29722018.500000011</v>
      </c>
      <c r="E4" s="22">
        <v>4458302.8000000017</v>
      </c>
      <c r="F4" s="22">
        <v>668745.41999999993</v>
      </c>
      <c r="G4" s="22">
        <v>3789557.3799999994</v>
      </c>
      <c r="H4" s="24">
        <v>37895.600000000006</v>
      </c>
      <c r="I4" s="22">
        <v>3751661.7800000003</v>
      </c>
    </row>
    <row r="5" spans="1:9" x14ac:dyDescent="0.25">
      <c r="A5" s="31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8" t="s">
        <v>19</v>
      </c>
      <c r="B6" s="39"/>
      <c r="C6" s="39"/>
      <c r="D6" s="39"/>
      <c r="E6" s="39"/>
      <c r="F6" s="39"/>
      <c r="G6" s="39"/>
      <c r="H6" s="39"/>
      <c r="I6" s="39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3" t="s">
        <v>18</v>
      </c>
      <c r="B8" s="17">
        <v>7237257.6799999997</v>
      </c>
      <c r="C8" s="17">
        <v>7043679.9500000011</v>
      </c>
      <c r="D8" s="17">
        <f t="shared" ref="D8:D13" si="0">B8-C8</f>
        <v>193577.72999999858</v>
      </c>
      <c r="E8" s="17">
        <f>ROUND(D8*0.15,2)-0.02</f>
        <v>29036.639999999999</v>
      </c>
      <c r="F8" s="17">
        <f t="shared" ref="F8" si="1">ROUND(E8*0.15,2)</f>
        <v>4355.5</v>
      </c>
      <c r="G8" s="17">
        <f t="shared" ref="G8" si="2">E8-F8</f>
        <v>24681.14</v>
      </c>
      <c r="H8" s="17">
        <f t="shared" ref="H8" si="3">ROUND(G8*0.01,2)</f>
        <v>246.81</v>
      </c>
      <c r="I8" s="18">
        <f t="shared" ref="I8" si="4">G8-H8</f>
        <v>24434.329999999998</v>
      </c>
    </row>
    <row r="9" spans="1:9" ht="15" customHeight="1" x14ac:dyDescent="0.25">
      <c r="A9" s="33">
        <v>44751</v>
      </c>
      <c r="B9" s="17">
        <v>26680794.170000002</v>
      </c>
      <c r="C9" s="17">
        <v>26399538.469999999</v>
      </c>
      <c r="D9" s="17">
        <f t="shared" si="0"/>
        <v>281255.70000000298</v>
      </c>
      <c r="E9" s="17">
        <f>ROUND(D9*0.15,2)</f>
        <v>42188.36</v>
      </c>
      <c r="F9" s="17">
        <f t="shared" ref="F9" si="5">ROUND(E9*0.15,2)</f>
        <v>6328.25</v>
      </c>
      <c r="G9" s="17">
        <f t="shared" ref="G9" si="6">E9-F9</f>
        <v>35860.11</v>
      </c>
      <c r="H9" s="17">
        <f t="shared" ref="H9" si="7">ROUND(G9*0.01,2)</f>
        <v>358.6</v>
      </c>
      <c r="I9" s="18">
        <f t="shared" ref="I9" si="8">G9-H9</f>
        <v>35501.51</v>
      </c>
    </row>
    <row r="10" spans="1:9" ht="15" customHeight="1" x14ac:dyDescent="0.25">
      <c r="A10" s="33">
        <f t="shared" ref="A10:A59" si="9">A9+7</f>
        <v>44758</v>
      </c>
      <c r="B10" s="17">
        <v>45207747.149999999</v>
      </c>
      <c r="C10" s="17">
        <v>44380867.969999999</v>
      </c>
      <c r="D10" s="17">
        <f t="shared" si="0"/>
        <v>826879.1799999997</v>
      </c>
      <c r="E10" s="17">
        <f>ROUND(D10*0.15,2)-0.01</f>
        <v>124031.87000000001</v>
      </c>
      <c r="F10" s="17">
        <f t="shared" ref="F10" si="10">ROUND(E10*0.15,2)</f>
        <v>18604.78</v>
      </c>
      <c r="G10" s="17">
        <f t="shared" ref="G10" si="11">E10-F10</f>
        <v>105427.09000000001</v>
      </c>
      <c r="H10" s="17">
        <f t="shared" ref="H10" si="12">ROUND(G10*0.01,2)</f>
        <v>1054.27</v>
      </c>
      <c r="I10" s="18">
        <f t="shared" ref="I10" si="13">G10-H10</f>
        <v>104372.82</v>
      </c>
    </row>
    <row r="11" spans="1:9" ht="15" customHeight="1" x14ac:dyDescent="0.25">
      <c r="A11" s="33">
        <f t="shared" si="9"/>
        <v>44765</v>
      </c>
      <c r="B11" s="17">
        <v>22131461.780000001</v>
      </c>
      <c r="C11" s="17">
        <v>21479803.079999998</v>
      </c>
      <c r="D11" s="17">
        <f t="shared" si="0"/>
        <v>651658.70000000298</v>
      </c>
      <c r="E11" s="17">
        <f t="shared" ref="E11:E16" si="14">ROUND(D11*0.15,2)</f>
        <v>97748.81</v>
      </c>
      <c r="F11" s="17">
        <f t="shared" ref="F11" si="15">ROUND(E11*0.15,2)</f>
        <v>14662.32</v>
      </c>
      <c r="G11" s="17">
        <f t="shared" ref="G11" si="16">E11-F11</f>
        <v>83086.489999999991</v>
      </c>
      <c r="H11" s="17">
        <f t="shared" ref="H11" si="17">ROUND(G11*0.01,2)</f>
        <v>830.86</v>
      </c>
      <c r="I11" s="18">
        <f t="shared" ref="I11" si="18">G11-H11</f>
        <v>82255.62999999999</v>
      </c>
    </row>
    <row r="12" spans="1:9" ht="15" customHeight="1" x14ac:dyDescent="0.25">
      <c r="A12" s="33">
        <f t="shared" si="9"/>
        <v>44772</v>
      </c>
      <c r="B12" s="17">
        <v>26892894.510000002</v>
      </c>
      <c r="C12" s="17">
        <v>26174155.260000002</v>
      </c>
      <c r="D12" s="17">
        <f t="shared" si="0"/>
        <v>718739.25</v>
      </c>
      <c r="E12" s="17">
        <f t="shared" si="14"/>
        <v>107810.89</v>
      </c>
      <c r="F12" s="17">
        <f t="shared" ref="F12" si="19">ROUND(E12*0.15,2)</f>
        <v>16171.63</v>
      </c>
      <c r="G12" s="17">
        <f t="shared" ref="G12" si="20">E12-F12</f>
        <v>91639.26</v>
      </c>
      <c r="H12" s="17">
        <f t="shared" ref="H12" si="21">ROUND(G12*0.01,2)</f>
        <v>916.39</v>
      </c>
      <c r="I12" s="18">
        <f t="shared" ref="I12" si="22">G12-H12</f>
        <v>90722.87</v>
      </c>
    </row>
    <row r="13" spans="1:9" ht="15" customHeight="1" x14ac:dyDescent="0.25">
      <c r="A13" s="33">
        <f t="shared" si="9"/>
        <v>44779</v>
      </c>
      <c r="B13" s="17">
        <v>28951860.829999998</v>
      </c>
      <c r="C13" s="17">
        <v>27996095.469999999</v>
      </c>
      <c r="D13" s="17">
        <f t="shared" si="0"/>
        <v>955765.3599999994</v>
      </c>
      <c r="E13" s="17">
        <f t="shared" si="14"/>
        <v>143364.79999999999</v>
      </c>
      <c r="F13" s="17">
        <f t="shared" ref="F13" si="23">ROUND(E13*0.15,2)</f>
        <v>21504.720000000001</v>
      </c>
      <c r="G13" s="17">
        <f t="shared" ref="G13" si="24">E13-F13</f>
        <v>121860.07999999999</v>
      </c>
      <c r="H13" s="17">
        <f t="shared" ref="H13" si="25">ROUND(G13*0.01,2)</f>
        <v>1218.5999999999999</v>
      </c>
      <c r="I13" s="18">
        <f t="shared" ref="I13" si="26">G13-H13</f>
        <v>120641.47999999998</v>
      </c>
    </row>
    <row r="14" spans="1:9" ht="15" customHeight="1" x14ac:dyDescent="0.25">
      <c r="A14" s="33">
        <f t="shared" si="9"/>
        <v>44786</v>
      </c>
      <c r="B14" s="17">
        <v>21878116.510000002</v>
      </c>
      <c r="C14" s="17">
        <v>21093167.800000001</v>
      </c>
      <c r="D14" s="17">
        <f t="shared" ref="D14" si="27">B14-C14</f>
        <v>784948.71000000089</v>
      </c>
      <c r="E14" s="17">
        <f t="shared" si="14"/>
        <v>117742.31</v>
      </c>
      <c r="F14" s="17">
        <f t="shared" ref="F14" si="28">ROUND(E14*0.15,2)</f>
        <v>17661.349999999999</v>
      </c>
      <c r="G14" s="17">
        <f t="shared" ref="G14" si="29">E14-F14</f>
        <v>100080.95999999999</v>
      </c>
      <c r="H14" s="17">
        <f t="shared" ref="H14" si="30">ROUND(G14*0.01,2)</f>
        <v>1000.81</v>
      </c>
      <c r="I14" s="18">
        <f t="shared" ref="I14" si="31">G14-H14</f>
        <v>99080.15</v>
      </c>
    </row>
    <row r="15" spans="1:9" ht="15" customHeight="1" x14ac:dyDescent="0.25">
      <c r="A15" s="33">
        <f t="shared" si="9"/>
        <v>44793</v>
      </c>
      <c r="B15" s="17">
        <v>23075128.609999999</v>
      </c>
      <c r="C15" s="17">
        <v>22335553.370000001</v>
      </c>
      <c r="D15" s="17">
        <f t="shared" ref="D15" si="32">B15-C15</f>
        <v>739575.23999999836</v>
      </c>
      <c r="E15" s="17">
        <f t="shared" si="14"/>
        <v>110936.29</v>
      </c>
      <c r="F15" s="17">
        <f t="shared" ref="F15" si="33">ROUND(E15*0.15,2)</f>
        <v>16640.439999999999</v>
      </c>
      <c r="G15" s="17">
        <f t="shared" ref="G15" si="34">E15-F15</f>
        <v>94295.849999999991</v>
      </c>
      <c r="H15" s="17">
        <f t="shared" ref="H15" si="35">ROUND(G15*0.01,2)</f>
        <v>942.96</v>
      </c>
      <c r="I15" s="18">
        <f t="shared" ref="I15" si="36">G15-H15</f>
        <v>93352.889999999985</v>
      </c>
    </row>
    <row r="16" spans="1:9" ht="15" customHeight="1" x14ac:dyDescent="0.25">
      <c r="A16" s="33">
        <f t="shared" si="9"/>
        <v>44800</v>
      </c>
      <c r="B16" s="17">
        <v>35865536.68</v>
      </c>
      <c r="C16" s="17">
        <v>35036384.770000003</v>
      </c>
      <c r="D16" s="17">
        <f t="shared" ref="D16" si="37">B16-C16</f>
        <v>829151.90999999642</v>
      </c>
      <c r="E16" s="17">
        <f t="shared" si="14"/>
        <v>124372.79</v>
      </c>
      <c r="F16" s="17">
        <f t="shared" ref="F16" si="38">ROUND(E16*0.15,2)</f>
        <v>18655.919999999998</v>
      </c>
      <c r="G16" s="17">
        <f t="shared" ref="G16" si="39">E16-F16</f>
        <v>105716.87</v>
      </c>
      <c r="H16" s="17">
        <f t="shared" ref="H16" si="40">ROUND(G16*0.01,2)</f>
        <v>1057.17</v>
      </c>
      <c r="I16" s="18">
        <f t="shared" ref="I16" si="41">G16-H16</f>
        <v>104659.7</v>
      </c>
    </row>
    <row r="17" spans="1:9" ht="15" customHeight="1" x14ac:dyDescent="0.25">
      <c r="A17" s="33">
        <f t="shared" si="9"/>
        <v>44807</v>
      </c>
      <c r="B17" s="17">
        <v>28539202.170000002</v>
      </c>
      <c r="C17" s="17">
        <v>27947176.739999998</v>
      </c>
      <c r="D17" s="17">
        <f t="shared" ref="D17" si="42">B17-C17</f>
        <v>592025.43000000343</v>
      </c>
      <c r="E17" s="17">
        <f t="shared" ref="E17" si="43">ROUND(D17*0.15,2)</f>
        <v>88803.81</v>
      </c>
      <c r="F17" s="17">
        <f t="shared" ref="F17" si="44">ROUND(E17*0.15,2)</f>
        <v>13320.57</v>
      </c>
      <c r="G17" s="17">
        <f t="shared" ref="G17" si="45">E17-F17</f>
        <v>75483.239999999991</v>
      </c>
      <c r="H17" s="17">
        <f t="shared" ref="H17" si="46">ROUND(G17*0.01,2)</f>
        <v>754.83</v>
      </c>
      <c r="I17" s="18">
        <f t="shared" ref="I17" si="47">G17-H17</f>
        <v>74728.409999999989</v>
      </c>
    </row>
    <row r="18" spans="1:9" ht="15" customHeight="1" x14ac:dyDescent="0.25">
      <c r="A18" s="33">
        <f t="shared" si="9"/>
        <v>44814</v>
      </c>
      <c r="B18" s="17">
        <v>28442682.359999999</v>
      </c>
      <c r="C18" s="17">
        <v>27242944.760000002</v>
      </c>
      <c r="D18" s="17">
        <f t="shared" ref="D18" si="48">B18-C18</f>
        <v>1199737.5999999978</v>
      </c>
      <c r="E18" s="17">
        <f t="shared" ref="E18" si="49">ROUND(D18*0.15,2)</f>
        <v>179960.64</v>
      </c>
      <c r="F18" s="17">
        <f t="shared" ref="F18" si="50">ROUND(E18*0.15,2)</f>
        <v>26994.1</v>
      </c>
      <c r="G18" s="17">
        <f t="shared" ref="G18" si="51">E18-F18</f>
        <v>152966.54</v>
      </c>
      <c r="H18" s="17">
        <f t="shared" ref="H18" si="52">ROUND(G18*0.01,2)</f>
        <v>1529.67</v>
      </c>
      <c r="I18" s="18">
        <f t="shared" ref="I18" si="53">G18-H18</f>
        <v>151436.87</v>
      </c>
    </row>
    <row r="19" spans="1:9" ht="15" customHeight="1" x14ac:dyDescent="0.25">
      <c r="A19" s="33">
        <f t="shared" si="9"/>
        <v>44821</v>
      </c>
      <c r="B19" s="17">
        <v>23846625.18</v>
      </c>
      <c r="C19" s="17">
        <v>23026614.100000001</v>
      </c>
      <c r="D19" s="17">
        <f t="shared" ref="D19" si="54">B19-C19</f>
        <v>820011.07999999821</v>
      </c>
      <c r="E19" s="17">
        <f t="shared" ref="E19" si="55">ROUND(D19*0.15,2)</f>
        <v>123001.66</v>
      </c>
      <c r="F19" s="17">
        <f t="shared" ref="F19" si="56">ROUND(E19*0.15,2)</f>
        <v>18450.25</v>
      </c>
      <c r="G19" s="17">
        <f t="shared" ref="G19" si="57">E19-F19</f>
        <v>104551.41</v>
      </c>
      <c r="H19" s="17">
        <f t="shared" ref="H19" si="58">ROUND(G19*0.01,2)</f>
        <v>1045.51</v>
      </c>
      <c r="I19" s="18">
        <f t="shared" ref="I19" si="59">G19-H19</f>
        <v>103505.90000000001</v>
      </c>
    </row>
    <row r="20" spans="1:9" ht="15" customHeight="1" x14ac:dyDescent="0.25">
      <c r="A20" s="33">
        <f t="shared" si="9"/>
        <v>44828</v>
      </c>
      <c r="B20" s="17">
        <v>30397727.210000001</v>
      </c>
      <c r="C20" s="17">
        <v>29380045.490000002</v>
      </c>
      <c r="D20" s="17">
        <f t="shared" ref="D20" si="60">B20-C20</f>
        <v>1017681.7199999988</v>
      </c>
      <c r="E20" s="17">
        <f>ROUND(D20*0.15,2)-0.01</f>
        <v>152652.25</v>
      </c>
      <c r="F20" s="17">
        <f t="shared" ref="F20" si="61">ROUND(E20*0.15,2)</f>
        <v>22897.84</v>
      </c>
      <c r="G20" s="17">
        <f t="shared" ref="G20" si="62">E20-F20</f>
        <v>129754.41</v>
      </c>
      <c r="H20" s="17">
        <f t="shared" ref="H20" si="63">ROUND(G20*0.01,2)</f>
        <v>1297.54</v>
      </c>
      <c r="I20" s="18">
        <f t="shared" ref="I20" si="64">G20-H20</f>
        <v>128456.87000000001</v>
      </c>
    </row>
    <row r="21" spans="1:9" ht="15" customHeight="1" x14ac:dyDescent="0.25">
      <c r="A21" s="33">
        <f t="shared" si="9"/>
        <v>44835</v>
      </c>
      <c r="B21" s="17">
        <v>35244083.200000003</v>
      </c>
      <c r="C21" s="17">
        <v>34246879.869999997</v>
      </c>
      <c r="D21" s="17">
        <f t="shared" ref="D21" si="65">B21-C21</f>
        <v>997203.33000000566</v>
      </c>
      <c r="E21" s="17">
        <f>ROUND(D21*0.15,2)</f>
        <v>149580.5</v>
      </c>
      <c r="F21" s="17">
        <f t="shared" ref="F21" si="66">ROUND(E21*0.15,2)</f>
        <v>22437.08</v>
      </c>
      <c r="G21" s="17">
        <f t="shared" ref="G21" si="67">E21-F21</f>
        <v>127143.42</v>
      </c>
      <c r="H21" s="17">
        <f t="shared" ref="H21" si="68">ROUND(G21*0.01,2)</f>
        <v>1271.43</v>
      </c>
      <c r="I21" s="18">
        <f t="shared" ref="I21" si="69">G21-H21</f>
        <v>125871.99</v>
      </c>
    </row>
    <row r="22" spans="1:9" ht="15" customHeight="1" x14ac:dyDescent="0.25">
      <c r="A22" s="33">
        <f t="shared" si="9"/>
        <v>44842</v>
      </c>
      <c r="B22" s="17">
        <v>33865689.07</v>
      </c>
      <c r="C22" s="17">
        <v>32976725.98</v>
      </c>
      <c r="D22" s="17">
        <f t="shared" ref="D22" si="70">B22-C22</f>
        <v>888963.08999999985</v>
      </c>
      <c r="E22" s="17">
        <f>ROUND(D22*0.15,2)</f>
        <v>133344.46</v>
      </c>
      <c r="F22" s="17">
        <f t="shared" ref="F22" si="71">ROUND(E22*0.15,2)</f>
        <v>20001.669999999998</v>
      </c>
      <c r="G22" s="17">
        <f t="shared" ref="G22" si="72">E22-F22</f>
        <v>113342.79</v>
      </c>
      <c r="H22" s="17">
        <f t="shared" ref="H22" si="73">ROUND(G22*0.01,2)</f>
        <v>1133.43</v>
      </c>
      <c r="I22" s="18">
        <f t="shared" ref="I22" si="74">G22-H22</f>
        <v>112209.36</v>
      </c>
    </row>
    <row r="23" spans="1:9" ht="15" customHeight="1" x14ac:dyDescent="0.25">
      <c r="A23" s="33">
        <f t="shared" si="9"/>
        <v>44849</v>
      </c>
      <c r="B23" s="17">
        <v>32924336.07</v>
      </c>
      <c r="C23" s="17">
        <v>31922175.140000001</v>
      </c>
      <c r="D23" s="17">
        <f t="shared" ref="D23" si="75">B23-C23</f>
        <v>1002160.9299999997</v>
      </c>
      <c r="E23" s="17">
        <f>ROUND(D23*0.15,2)</f>
        <v>150324.14000000001</v>
      </c>
      <c r="F23" s="17">
        <f t="shared" ref="F23" si="76">ROUND(E23*0.15,2)</f>
        <v>22548.62</v>
      </c>
      <c r="G23" s="17">
        <f t="shared" ref="G23" si="77">E23-F23</f>
        <v>127775.52000000002</v>
      </c>
      <c r="H23" s="17">
        <f t="shared" ref="H23" si="78">ROUND(G23*0.01,2)</f>
        <v>1277.76</v>
      </c>
      <c r="I23" s="18">
        <f t="shared" ref="I23" si="79">G23-H23</f>
        <v>126497.76000000002</v>
      </c>
    </row>
    <row r="24" spans="1:9" ht="15" customHeight="1" x14ac:dyDescent="0.25">
      <c r="A24" s="33">
        <f t="shared" si="9"/>
        <v>44856</v>
      </c>
      <c r="B24" s="17">
        <v>33117582.109999999</v>
      </c>
      <c r="C24" s="17">
        <v>32382809.239999998</v>
      </c>
      <c r="D24" s="17">
        <f t="shared" ref="D24" si="80">B24-C24</f>
        <v>734772.87000000104</v>
      </c>
      <c r="E24" s="17">
        <f>ROUND(D24*0.15,2)</f>
        <v>110215.93</v>
      </c>
      <c r="F24" s="17">
        <f t="shared" ref="F24" si="81">ROUND(E24*0.15,2)</f>
        <v>16532.39</v>
      </c>
      <c r="G24" s="17">
        <f t="shared" ref="G24" si="82">E24-F24</f>
        <v>93683.54</v>
      </c>
      <c r="H24" s="17">
        <f t="shared" ref="H24" si="83">ROUND(G24*0.01,2)</f>
        <v>936.84</v>
      </c>
      <c r="I24" s="18">
        <f t="shared" ref="I24" si="84">G24-H24</f>
        <v>92746.7</v>
      </c>
    </row>
    <row r="25" spans="1:9" ht="15" customHeight="1" x14ac:dyDescent="0.25">
      <c r="A25" s="33">
        <f t="shared" si="9"/>
        <v>44863</v>
      </c>
      <c r="B25" s="17">
        <v>32852842.52</v>
      </c>
      <c r="C25" s="17">
        <v>31932456.030000001</v>
      </c>
      <c r="D25" s="17">
        <f t="shared" ref="D25" si="85">B25-C25</f>
        <v>920386.48999999836</v>
      </c>
      <c r="E25" s="17">
        <f>ROUND(D25*0.15,2)</f>
        <v>138057.97</v>
      </c>
      <c r="F25" s="17">
        <f t="shared" ref="F25" si="86">ROUND(E25*0.15,2)</f>
        <v>20708.7</v>
      </c>
      <c r="G25" s="17">
        <f t="shared" ref="G25" si="87">E25-F25</f>
        <v>117349.27</v>
      </c>
      <c r="H25" s="17">
        <f t="shared" ref="H25" si="88">ROUND(G25*0.01,2)</f>
        <v>1173.49</v>
      </c>
      <c r="I25" s="18">
        <f t="shared" ref="I25" si="89">G25-H25</f>
        <v>116175.78</v>
      </c>
    </row>
    <row r="26" spans="1:9" ht="15" customHeight="1" x14ac:dyDescent="0.25">
      <c r="A26" s="33">
        <f t="shared" si="9"/>
        <v>44870</v>
      </c>
      <c r="B26" s="17">
        <v>32357001.580000002</v>
      </c>
      <c r="C26" s="17">
        <v>31172228.289999995</v>
      </c>
      <c r="D26" s="17">
        <f t="shared" ref="D26" si="90">B26-C26</f>
        <v>1184773.2900000066</v>
      </c>
      <c r="E26" s="17">
        <f>ROUND(D26*0.15,2)+0.01</f>
        <v>177716</v>
      </c>
      <c r="F26" s="17">
        <f t="shared" ref="F26" si="91">ROUND(E26*0.15,2)</f>
        <v>26657.4</v>
      </c>
      <c r="G26" s="17">
        <f t="shared" ref="G26" si="92">E26-F26</f>
        <v>151058.6</v>
      </c>
      <c r="H26" s="17">
        <f t="shared" ref="H26" si="93">ROUND(G26*0.01,2)</f>
        <v>1510.59</v>
      </c>
      <c r="I26" s="18">
        <f t="shared" ref="I26" si="94">G26-H26</f>
        <v>149548.01</v>
      </c>
    </row>
    <row r="27" spans="1:9" ht="15" customHeight="1" x14ac:dyDescent="0.25">
      <c r="A27" s="33">
        <f t="shared" si="9"/>
        <v>44877</v>
      </c>
      <c r="B27" s="17">
        <v>38081186.369999997</v>
      </c>
      <c r="C27" s="17">
        <v>37095491.590000004</v>
      </c>
      <c r="D27" s="17">
        <f t="shared" ref="D27" si="95">B27-C27</f>
        <v>985694.77999999374</v>
      </c>
      <c r="E27" s="17">
        <f t="shared" ref="E27:E33" si="96">ROUND(D27*0.15,2)</f>
        <v>147854.22</v>
      </c>
      <c r="F27" s="17">
        <f t="shared" ref="F27" si="97">ROUND(E27*0.15,2)</f>
        <v>22178.13</v>
      </c>
      <c r="G27" s="17">
        <f t="shared" ref="G27" si="98">E27-F27</f>
        <v>125676.09</v>
      </c>
      <c r="H27" s="17">
        <f t="shared" ref="H27" si="99">ROUND(G27*0.01,2)</f>
        <v>1256.76</v>
      </c>
      <c r="I27" s="18">
        <f t="shared" ref="I27" si="100">G27-H27</f>
        <v>124419.33</v>
      </c>
    </row>
    <row r="28" spans="1:9" ht="15" customHeight="1" x14ac:dyDescent="0.25">
      <c r="A28" s="33">
        <f t="shared" si="9"/>
        <v>44884</v>
      </c>
      <c r="B28" s="17">
        <v>28263467.309999999</v>
      </c>
      <c r="C28" s="17">
        <v>27284106.190000001</v>
      </c>
      <c r="D28" s="17">
        <f t="shared" ref="D28" si="101">B28-C28</f>
        <v>979361.11999999732</v>
      </c>
      <c r="E28" s="17">
        <f t="shared" si="96"/>
        <v>146904.17000000001</v>
      </c>
      <c r="F28" s="17">
        <f t="shared" ref="F28" si="102">ROUND(E28*0.15,2)</f>
        <v>22035.63</v>
      </c>
      <c r="G28" s="17">
        <f t="shared" ref="G28" si="103">E28-F28</f>
        <v>124868.54000000001</v>
      </c>
      <c r="H28" s="17">
        <f t="shared" ref="H28" si="104">ROUND(G28*0.01,2)</f>
        <v>1248.69</v>
      </c>
      <c r="I28" s="18">
        <f t="shared" ref="I28" si="105">G28-H28</f>
        <v>123619.85</v>
      </c>
    </row>
    <row r="29" spans="1:9" ht="15" customHeight="1" x14ac:dyDescent="0.25">
      <c r="A29" s="33">
        <f t="shared" si="9"/>
        <v>44891</v>
      </c>
      <c r="B29" s="17">
        <v>30327625.25</v>
      </c>
      <c r="C29" s="17">
        <v>29521649.189999998</v>
      </c>
      <c r="D29" s="17">
        <f t="shared" ref="D29" si="106">B29-C29</f>
        <v>805976.06000000238</v>
      </c>
      <c r="E29" s="17">
        <f t="shared" si="96"/>
        <v>120896.41</v>
      </c>
      <c r="F29" s="17">
        <f t="shared" ref="F29" si="107">ROUND(E29*0.15,2)</f>
        <v>18134.46</v>
      </c>
      <c r="G29" s="17">
        <f t="shared" ref="G29" si="108">E29-F29</f>
        <v>102761.95000000001</v>
      </c>
      <c r="H29" s="17">
        <f t="shared" ref="H29" si="109">ROUND(G29*0.01,2)</f>
        <v>1027.6199999999999</v>
      </c>
      <c r="I29" s="18">
        <f t="shared" ref="I29" si="110">G29-H29</f>
        <v>101734.33000000002</v>
      </c>
    </row>
    <row r="30" spans="1:9" ht="15" customHeight="1" x14ac:dyDescent="0.25">
      <c r="A30" s="33">
        <f t="shared" si="9"/>
        <v>44898</v>
      </c>
      <c r="B30" s="17">
        <v>34631427.559999987</v>
      </c>
      <c r="C30" s="17">
        <v>33475958.190000001</v>
      </c>
      <c r="D30" s="17">
        <f t="shared" ref="D30" si="111">B30-C30</f>
        <v>1155469.3699999861</v>
      </c>
      <c r="E30" s="17">
        <f t="shared" si="96"/>
        <v>173320.41</v>
      </c>
      <c r="F30" s="17">
        <f t="shared" ref="F30" si="112">ROUND(E30*0.15,2)</f>
        <v>25998.06</v>
      </c>
      <c r="G30" s="17">
        <f t="shared" ref="G30" si="113">E30-F30</f>
        <v>147322.35</v>
      </c>
      <c r="H30" s="17">
        <f t="shared" ref="H30" si="114">ROUND(G30*0.01,2)</f>
        <v>1473.22</v>
      </c>
      <c r="I30" s="18">
        <f t="shared" ref="I30" si="115">G30-H30</f>
        <v>145849.13</v>
      </c>
    </row>
    <row r="31" spans="1:9" ht="15" customHeight="1" x14ac:dyDescent="0.25">
      <c r="A31" s="33">
        <f t="shared" si="9"/>
        <v>44905</v>
      </c>
      <c r="B31" s="17">
        <v>27250130.850000001</v>
      </c>
      <c r="C31" s="17">
        <v>26156531.580000002</v>
      </c>
      <c r="D31" s="17">
        <f t="shared" ref="D31" si="116">B31-C31</f>
        <v>1093599.2699999996</v>
      </c>
      <c r="E31" s="17">
        <f t="shared" si="96"/>
        <v>164039.89000000001</v>
      </c>
      <c r="F31" s="17">
        <f t="shared" ref="F31" si="117">ROUND(E31*0.15,2)</f>
        <v>24605.98</v>
      </c>
      <c r="G31" s="17">
        <f t="shared" ref="G31" si="118">E31-F31</f>
        <v>139433.91</v>
      </c>
      <c r="H31" s="17">
        <f t="shared" ref="H31" si="119">ROUND(G31*0.01,2)</f>
        <v>1394.34</v>
      </c>
      <c r="I31" s="18">
        <f t="shared" ref="I31" si="120">G31-H31</f>
        <v>138039.57</v>
      </c>
    </row>
    <row r="32" spans="1:9" ht="15" customHeight="1" x14ac:dyDescent="0.25">
      <c r="A32" s="33">
        <f t="shared" si="9"/>
        <v>44912</v>
      </c>
      <c r="B32" s="17">
        <v>28776935.710000001</v>
      </c>
      <c r="C32" s="17">
        <v>27632654.960000001</v>
      </c>
      <c r="D32" s="17">
        <f t="shared" ref="D32" si="121">B32-C32</f>
        <v>1144280.75</v>
      </c>
      <c r="E32" s="17">
        <f t="shared" si="96"/>
        <v>171642.11</v>
      </c>
      <c r="F32" s="17">
        <f t="shared" ref="F32" si="122">ROUND(E32*0.15,2)</f>
        <v>25746.32</v>
      </c>
      <c r="G32" s="17">
        <f t="shared" ref="G32" si="123">E32-F32</f>
        <v>145895.78999999998</v>
      </c>
      <c r="H32" s="17">
        <f t="shared" ref="H32" si="124">ROUND(G32*0.01,2)</f>
        <v>1458.96</v>
      </c>
      <c r="I32" s="18">
        <f t="shared" ref="I32" si="125">G32-H32</f>
        <v>144436.82999999999</v>
      </c>
    </row>
    <row r="33" spans="1:9" ht="15" customHeight="1" x14ac:dyDescent="0.25">
      <c r="A33" s="33">
        <f t="shared" si="9"/>
        <v>44919</v>
      </c>
      <c r="B33" s="17">
        <v>35007247.270000003</v>
      </c>
      <c r="C33" s="17">
        <v>34404777.539999999</v>
      </c>
      <c r="D33" s="17">
        <f t="shared" ref="D33" si="126">B33-C33</f>
        <v>602469.73000000417</v>
      </c>
      <c r="E33" s="17">
        <f t="shared" si="96"/>
        <v>90370.46</v>
      </c>
      <c r="F33" s="17">
        <f t="shared" ref="F33" si="127">ROUND(E33*0.15,2)</f>
        <v>13555.57</v>
      </c>
      <c r="G33" s="17">
        <f t="shared" ref="G33" si="128">E33-F33</f>
        <v>76814.890000000014</v>
      </c>
      <c r="H33" s="17">
        <f t="shared" ref="H33" si="129">ROUND(G33*0.01,2)</f>
        <v>768.15</v>
      </c>
      <c r="I33" s="18">
        <f t="shared" ref="I33" si="130">G33-H33</f>
        <v>76046.74000000002</v>
      </c>
    </row>
    <row r="34" spans="1:9" ht="15" customHeight="1" x14ac:dyDescent="0.25">
      <c r="A34" s="33">
        <f t="shared" si="9"/>
        <v>44926</v>
      </c>
      <c r="B34" s="17">
        <v>39335319.130000003</v>
      </c>
      <c r="C34" s="17">
        <v>37999110.309999995</v>
      </c>
      <c r="D34" s="17">
        <f t="shared" ref="D34" si="131">B34-C34</f>
        <v>1336208.8200000077</v>
      </c>
      <c r="E34" s="17">
        <f>ROUND(D34*0.15,2)+0.01</f>
        <v>200431.33000000002</v>
      </c>
      <c r="F34" s="17">
        <f t="shared" ref="F34" si="132">ROUND(E34*0.15,2)</f>
        <v>30064.7</v>
      </c>
      <c r="G34" s="17">
        <f t="shared" ref="G34" si="133">E34-F34</f>
        <v>170366.63</v>
      </c>
      <c r="H34" s="17">
        <f t="shared" ref="H34" si="134">ROUND(G34*0.01,2)</f>
        <v>1703.67</v>
      </c>
      <c r="I34" s="18">
        <f t="shared" ref="I34" si="135">G34-H34</f>
        <v>168662.96</v>
      </c>
    </row>
    <row r="35" spans="1:9" ht="15" customHeight="1" x14ac:dyDescent="0.25">
      <c r="A35" s="33">
        <f t="shared" si="9"/>
        <v>44933</v>
      </c>
      <c r="B35" s="17">
        <v>32157478.519999996</v>
      </c>
      <c r="C35" s="17">
        <v>31255637.380000003</v>
      </c>
      <c r="D35" s="17">
        <f t="shared" ref="D35" si="136">B35-C35</f>
        <v>901841.13999999315</v>
      </c>
      <c r="E35" s="17">
        <f>ROUND(D35*0.15,2)</f>
        <v>135276.17000000001</v>
      </c>
      <c r="F35" s="17">
        <f t="shared" ref="F35" si="137">ROUND(E35*0.15,2)</f>
        <v>20291.43</v>
      </c>
      <c r="G35" s="17">
        <f t="shared" ref="G35" si="138">E35-F35</f>
        <v>114984.74000000002</v>
      </c>
      <c r="H35" s="17">
        <f t="shared" ref="H35" si="139">ROUND(G35*0.01,2)</f>
        <v>1149.8499999999999</v>
      </c>
      <c r="I35" s="18">
        <f t="shared" ref="I35" si="140">G35-H35</f>
        <v>113834.89000000001</v>
      </c>
    </row>
    <row r="36" spans="1:9" ht="15" customHeight="1" x14ac:dyDescent="0.25">
      <c r="A36" s="33">
        <f t="shared" si="9"/>
        <v>44940</v>
      </c>
      <c r="B36" s="17">
        <v>33117906.52</v>
      </c>
      <c r="C36" s="17">
        <v>32551540.379999999</v>
      </c>
      <c r="D36" s="17">
        <f t="shared" ref="D36" si="141">B36-C36</f>
        <v>566366.1400000006</v>
      </c>
      <c r="E36" s="17">
        <f>ROUND(D36*0.15,2)-0.01</f>
        <v>84954.91</v>
      </c>
      <c r="F36" s="17">
        <f t="shared" ref="F36" si="142">ROUND(E36*0.15,2)</f>
        <v>12743.24</v>
      </c>
      <c r="G36" s="17">
        <f t="shared" ref="G36" si="143">E36-F36</f>
        <v>72211.67</v>
      </c>
      <c r="H36" s="17">
        <f t="shared" ref="H36" si="144">ROUND(G36*0.01,2)</f>
        <v>722.12</v>
      </c>
      <c r="I36" s="18">
        <f t="shared" ref="I36" si="145">G36-H36</f>
        <v>71489.55</v>
      </c>
    </row>
    <row r="37" spans="1:9" ht="15" customHeight="1" x14ac:dyDescent="0.25">
      <c r="A37" s="33">
        <f t="shared" si="9"/>
        <v>44947</v>
      </c>
      <c r="B37" s="17">
        <v>36017033.030000001</v>
      </c>
      <c r="C37" s="17">
        <v>34780169.189999998</v>
      </c>
      <c r="D37" s="17">
        <f t="shared" ref="D37" si="146">B37-C37</f>
        <v>1236863.8400000036</v>
      </c>
      <c r="E37" s="17">
        <f>ROUND(D37*0.15,2)</f>
        <v>185529.58</v>
      </c>
      <c r="F37" s="17">
        <f t="shared" ref="F37" si="147">ROUND(E37*0.15,2)</f>
        <v>27829.439999999999</v>
      </c>
      <c r="G37" s="17">
        <f t="shared" ref="G37" si="148">E37-F37</f>
        <v>157700.13999999998</v>
      </c>
      <c r="H37" s="17">
        <f t="shared" ref="H37" si="149">ROUND(G37*0.01,2)</f>
        <v>1577</v>
      </c>
      <c r="I37" s="18">
        <f t="shared" ref="I37" si="150">G37-H37</f>
        <v>156123.13999999998</v>
      </c>
    </row>
    <row r="38" spans="1:9" ht="15" customHeight="1" x14ac:dyDescent="0.25">
      <c r="A38" s="33">
        <f t="shared" si="9"/>
        <v>44954</v>
      </c>
      <c r="B38" s="17">
        <v>31202821.469999999</v>
      </c>
      <c r="C38" s="17">
        <v>29971740.920000002</v>
      </c>
      <c r="D38" s="17">
        <f t="shared" ref="D38" si="151">B38-C38</f>
        <v>1231080.549999997</v>
      </c>
      <c r="E38" s="17">
        <f>ROUND(D38*0.15,2)</f>
        <v>184662.08</v>
      </c>
      <c r="F38" s="17">
        <f t="shared" ref="F38" si="152">ROUND(E38*0.15,2)</f>
        <v>27699.31</v>
      </c>
      <c r="G38" s="17">
        <f t="shared" ref="G38" si="153">E38-F38</f>
        <v>156962.76999999999</v>
      </c>
      <c r="H38" s="17">
        <f t="shared" ref="H38" si="154">ROUND(G38*0.01,2)</f>
        <v>1569.63</v>
      </c>
      <c r="I38" s="18">
        <f t="shared" ref="I38" si="155">G38-H38</f>
        <v>155393.13999999998</v>
      </c>
    </row>
    <row r="39" spans="1:9" ht="15" customHeight="1" x14ac:dyDescent="0.25">
      <c r="A39" s="33">
        <f t="shared" si="9"/>
        <v>44961</v>
      </c>
      <c r="B39" s="17">
        <v>36947457.390000001</v>
      </c>
      <c r="C39" s="17">
        <v>36568013.57</v>
      </c>
      <c r="D39" s="17">
        <f t="shared" ref="D39" si="156">B39-C39</f>
        <v>379443.8200000003</v>
      </c>
      <c r="E39" s="17">
        <f>ROUND(D39*0.15,2)</f>
        <v>56916.57</v>
      </c>
      <c r="F39" s="17">
        <f t="shared" ref="F39" si="157">ROUND(E39*0.15,2)</f>
        <v>8537.49</v>
      </c>
      <c r="G39" s="17">
        <f t="shared" ref="G39" si="158">E39-F39</f>
        <v>48379.08</v>
      </c>
      <c r="H39" s="17">
        <f t="shared" ref="H39" si="159">ROUND(G39*0.01,2)</f>
        <v>483.79</v>
      </c>
      <c r="I39" s="18">
        <f t="shared" ref="I39" si="160">G39-H39</f>
        <v>47895.29</v>
      </c>
    </row>
    <row r="40" spans="1:9" ht="15" customHeight="1" x14ac:dyDescent="0.25">
      <c r="A40" s="33">
        <f t="shared" si="9"/>
        <v>44968</v>
      </c>
      <c r="B40" s="17">
        <v>42853168.349999994</v>
      </c>
      <c r="C40" s="17">
        <v>41686995.75</v>
      </c>
      <c r="D40" s="17">
        <f t="shared" ref="D40" si="161">B40-C40</f>
        <v>1166172.599999994</v>
      </c>
      <c r="E40" s="17">
        <f>ROUND(D40*0.15,2)+0.01</f>
        <v>174925.90000000002</v>
      </c>
      <c r="F40" s="17">
        <f t="shared" ref="F40" si="162">ROUND(E40*0.15,2)</f>
        <v>26238.89</v>
      </c>
      <c r="G40" s="17">
        <f t="shared" ref="G40" si="163">E40-F40</f>
        <v>148687.01</v>
      </c>
      <c r="H40" s="17">
        <f t="shared" ref="H40" si="164">ROUND(G40*0.01,2)</f>
        <v>1486.87</v>
      </c>
      <c r="I40" s="18">
        <f t="shared" ref="I40" si="165">G40-H40</f>
        <v>147200.14000000001</v>
      </c>
    </row>
    <row r="41" spans="1:9" ht="15" customHeight="1" x14ac:dyDescent="0.25">
      <c r="A41" s="33">
        <f t="shared" si="9"/>
        <v>44975</v>
      </c>
      <c r="B41" s="17">
        <v>44028628.479999997</v>
      </c>
      <c r="C41" s="17">
        <v>42519720.939999998</v>
      </c>
      <c r="D41" s="17">
        <f t="shared" ref="D41" si="166">B41-C41</f>
        <v>1508907.5399999991</v>
      </c>
      <c r="E41" s="17">
        <f>ROUND(D41*0.15,2)-0.01</f>
        <v>226336.12</v>
      </c>
      <c r="F41" s="17">
        <f t="shared" ref="F41" si="167">ROUND(E41*0.15,2)</f>
        <v>33950.42</v>
      </c>
      <c r="G41" s="17">
        <f t="shared" ref="G41" si="168">E41-F41</f>
        <v>192385.7</v>
      </c>
      <c r="H41" s="17">
        <f t="shared" ref="H41" si="169">ROUND(G41*0.01,2)</f>
        <v>1923.86</v>
      </c>
      <c r="I41" s="18">
        <f t="shared" ref="I41" si="170">G41-H41</f>
        <v>190461.84000000003</v>
      </c>
    </row>
    <row r="42" spans="1:9" ht="15" customHeight="1" x14ac:dyDescent="0.25">
      <c r="A42" s="33">
        <f t="shared" si="9"/>
        <v>44982</v>
      </c>
      <c r="B42" s="17">
        <v>38888275.25</v>
      </c>
      <c r="C42" s="17">
        <v>37462414.810000002</v>
      </c>
      <c r="D42" s="17">
        <f t="shared" ref="D42" si="171">B42-C42</f>
        <v>1425860.4399999976</v>
      </c>
      <c r="E42" s="17">
        <f>ROUND(D42*0.15,2)</f>
        <v>213879.07</v>
      </c>
      <c r="F42" s="17">
        <f t="shared" ref="F42" si="172">ROUND(E42*0.15,2)</f>
        <v>32081.86</v>
      </c>
      <c r="G42" s="17">
        <f t="shared" ref="G42" si="173">E42-F42</f>
        <v>181797.21000000002</v>
      </c>
      <c r="H42" s="17">
        <f t="shared" ref="H42" si="174">ROUND(G42*0.01,2)</f>
        <v>1817.97</v>
      </c>
      <c r="I42" s="18">
        <f t="shared" ref="I42" si="175">G42-H42</f>
        <v>179979.24000000002</v>
      </c>
    </row>
    <row r="43" spans="1:9" ht="15" customHeight="1" x14ac:dyDescent="0.25">
      <c r="A43" s="33">
        <f t="shared" si="9"/>
        <v>44989</v>
      </c>
      <c r="B43" s="17">
        <v>48069438.699999996</v>
      </c>
      <c r="C43" s="17">
        <v>46534147.530000001</v>
      </c>
      <c r="D43" s="17">
        <f t="shared" ref="D43" si="176">B43-C43</f>
        <v>1535291.1699999943</v>
      </c>
      <c r="E43" s="17">
        <f>ROUND(D43*0.15,2)</f>
        <v>230293.68</v>
      </c>
      <c r="F43" s="17">
        <f t="shared" ref="F43" si="177">ROUND(E43*0.15,2)</f>
        <v>34544.050000000003</v>
      </c>
      <c r="G43" s="17">
        <f t="shared" ref="G43" si="178">E43-F43</f>
        <v>195749.63</v>
      </c>
      <c r="H43" s="17">
        <f t="shared" ref="H43" si="179">ROUND(G43*0.01,2)</f>
        <v>1957.5</v>
      </c>
      <c r="I43" s="18">
        <f t="shared" ref="I43" si="180">G43-H43</f>
        <v>193792.13</v>
      </c>
    </row>
    <row r="44" spans="1:9" ht="15" customHeight="1" x14ac:dyDescent="0.25">
      <c r="A44" s="33">
        <f t="shared" si="9"/>
        <v>44996</v>
      </c>
      <c r="B44" s="17">
        <v>38441857.549999997</v>
      </c>
      <c r="C44" s="17">
        <v>37101384.039999999</v>
      </c>
      <c r="D44" s="17">
        <f t="shared" ref="D44:D45" si="181">B44-C44</f>
        <v>1340473.5099999979</v>
      </c>
      <c r="E44" s="17">
        <f>ROUND(D44*0.15,2)-0.01</f>
        <v>201071.02</v>
      </c>
      <c r="F44" s="17">
        <f t="shared" ref="F44" si="182">ROUND(E44*0.15,2)</f>
        <v>30160.65</v>
      </c>
      <c r="G44" s="17">
        <f t="shared" ref="G44" si="183">E44-F44</f>
        <v>170910.37</v>
      </c>
      <c r="H44" s="17">
        <f t="shared" ref="H44" si="184">ROUND(G44*0.01,2)</f>
        <v>1709.1</v>
      </c>
      <c r="I44" s="18">
        <f t="shared" ref="I44" si="185">G44-H44</f>
        <v>169201.27</v>
      </c>
    </row>
    <row r="45" spans="1:9" ht="15" customHeight="1" x14ac:dyDescent="0.25">
      <c r="A45" s="33">
        <f t="shared" si="9"/>
        <v>45003</v>
      </c>
      <c r="B45" s="17">
        <v>34900066.440000005</v>
      </c>
      <c r="C45" s="17">
        <v>33667323.130000003</v>
      </c>
      <c r="D45" s="17">
        <f t="shared" si="181"/>
        <v>1232743.3100000024</v>
      </c>
      <c r="E45" s="17">
        <f>ROUND(D45*0.15,2)</f>
        <v>184911.5</v>
      </c>
      <c r="F45" s="17">
        <f t="shared" ref="F45" si="186">ROUND(E45*0.15,2)</f>
        <v>27736.73</v>
      </c>
      <c r="G45" s="17">
        <f t="shared" ref="G45" si="187">E45-F45</f>
        <v>157174.76999999999</v>
      </c>
      <c r="H45" s="17">
        <f t="shared" ref="H45" si="188">ROUND(G45*0.01,2)</f>
        <v>1571.75</v>
      </c>
      <c r="I45" s="18">
        <f t="shared" ref="I45" si="189">G45-H45</f>
        <v>155603.01999999999</v>
      </c>
    </row>
    <row r="46" spans="1:9" ht="15" customHeight="1" x14ac:dyDescent="0.25">
      <c r="A46" s="33">
        <f t="shared" si="9"/>
        <v>45010</v>
      </c>
      <c r="B46" s="17">
        <v>36766870.030000001</v>
      </c>
      <c r="C46" s="17">
        <v>35621985.450000003</v>
      </c>
      <c r="D46" s="17">
        <f t="shared" ref="D46" si="190">B46-C46</f>
        <v>1144884.5799999982</v>
      </c>
      <c r="E46" s="17">
        <f>ROUND(D46*0.15,2)</f>
        <v>171732.69</v>
      </c>
      <c r="F46" s="17">
        <f t="shared" ref="F46" si="191">ROUND(E46*0.15,2)</f>
        <v>25759.9</v>
      </c>
      <c r="G46" s="17">
        <f t="shared" ref="G46" si="192">E46-F46</f>
        <v>145972.79</v>
      </c>
      <c r="H46" s="17">
        <f t="shared" ref="H46" si="193">ROUND(G46*0.01,2)</f>
        <v>1459.73</v>
      </c>
      <c r="I46" s="18">
        <f t="shared" ref="I46" si="194">G46-H46</f>
        <v>144513.06</v>
      </c>
    </row>
    <row r="47" spans="1:9" ht="15" customHeight="1" x14ac:dyDescent="0.25">
      <c r="A47" s="33">
        <f t="shared" si="9"/>
        <v>45017</v>
      </c>
      <c r="B47" s="17">
        <v>36583265.189999998</v>
      </c>
      <c r="C47" s="17">
        <v>35141205.410000004</v>
      </c>
      <c r="D47" s="17">
        <f t="shared" ref="D47" si="195">B47-C47</f>
        <v>1442059.7799999937</v>
      </c>
      <c r="E47" s="17">
        <f>ROUND(D47*0.15,2)-0.01</f>
        <v>216308.96</v>
      </c>
      <c r="F47" s="17">
        <f t="shared" ref="F47" si="196">ROUND(E47*0.15,2)</f>
        <v>32446.34</v>
      </c>
      <c r="G47" s="17">
        <f t="shared" ref="G47" si="197">E47-F47</f>
        <v>183862.62</v>
      </c>
      <c r="H47" s="17">
        <f t="shared" ref="H47" si="198">ROUND(G47*0.01,2)</f>
        <v>1838.63</v>
      </c>
      <c r="I47" s="18">
        <f t="shared" ref="I47" si="199">G47-H47</f>
        <v>182023.99</v>
      </c>
    </row>
    <row r="48" spans="1:9" ht="15" customHeight="1" x14ac:dyDescent="0.25">
      <c r="A48" s="33">
        <f t="shared" si="9"/>
        <v>45024</v>
      </c>
      <c r="B48" s="17">
        <v>36395415.580000006</v>
      </c>
      <c r="C48" s="17">
        <v>34903039.590000004</v>
      </c>
      <c r="D48" s="17">
        <f t="shared" ref="D48" si="200">B48-C48</f>
        <v>1492375.9900000021</v>
      </c>
      <c r="E48" s="17">
        <f>ROUND(D48*0.15,2)</f>
        <v>223856.4</v>
      </c>
      <c r="F48" s="17">
        <f t="shared" ref="F48" si="201">ROUND(E48*0.15,2)</f>
        <v>33578.46</v>
      </c>
      <c r="G48" s="17">
        <f t="shared" ref="G48" si="202">E48-F48</f>
        <v>190277.94</v>
      </c>
      <c r="H48" s="17">
        <f t="shared" ref="H48" si="203">ROUND(G48*0.01,2)</f>
        <v>1902.78</v>
      </c>
      <c r="I48" s="18">
        <f t="shared" ref="I48" si="204">G48-H48</f>
        <v>188375.16</v>
      </c>
    </row>
    <row r="49" spans="1:9" ht="15" customHeight="1" x14ac:dyDescent="0.25">
      <c r="A49" s="33">
        <f t="shared" si="9"/>
        <v>45031</v>
      </c>
      <c r="B49" s="17">
        <v>28570779.480000004</v>
      </c>
      <c r="C49" s="17">
        <v>27388782.729999997</v>
      </c>
      <c r="D49" s="17">
        <f t="shared" ref="D49:D50" si="205">B49-C49</f>
        <v>1181996.7500000075</v>
      </c>
      <c r="E49" s="17">
        <f>ROUND(D49*0.15,2)</f>
        <v>177299.51</v>
      </c>
      <c r="F49" s="17">
        <f t="shared" ref="F49" si="206">ROUND(E49*0.15,2)</f>
        <v>26594.93</v>
      </c>
      <c r="G49" s="17">
        <f t="shared" ref="G49" si="207">E49-F49</f>
        <v>150704.58000000002</v>
      </c>
      <c r="H49" s="17">
        <f t="shared" ref="H49" si="208">ROUND(G49*0.01,2)</f>
        <v>1507.05</v>
      </c>
      <c r="I49" s="18">
        <f t="shared" ref="I49" si="209">G49-H49</f>
        <v>149197.53000000003</v>
      </c>
    </row>
    <row r="50" spans="1:9" ht="15" customHeight="1" x14ac:dyDescent="0.25">
      <c r="A50" s="33">
        <f t="shared" si="9"/>
        <v>45038</v>
      </c>
      <c r="B50" s="17">
        <v>31309947.439999998</v>
      </c>
      <c r="C50" s="17">
        <v>30000381.789999999</v>
      </c>
      <c r="D50" s="17">
        <f t="shared" si="205"/>
        <v>1309565.6499999985</v>
      </c>
      <c r="E50" s="17">
        <f>ROUND(D50*0.15,2)</f>
        <v>196434.85</v>
      </c>
      <c r="F50" s="17">
        <f t="shared" ref="F50" si="210">ROUND(E50*0.15,2)</f>
        <v>29465.23</v>
      </c>
      <c r="G50" s="17">
        <f t="shared" ref="G50" si="211">E50-F50</f>
        <v>166969.62</v>
      </c>
      <c r="H50" s="17">
        <f t="shared" ref="H50" si="212">ROUND(G50*0.01,2)</f>
        <v>1669.7</v>
      </c>
      <c r="I50" s="18">
        <f t="shared" ref="I50" si="213">G50-H50</f>
        <v>165299.91999999998</v>
      </c>
    </row>
    <row r="51" spans="1:9" ht="15" customHeight="1" x14ac:dyDescent="0.25">
      <c r="A51" s="33">
        <f t="shared" si="9"/>
        <v>45045</v>
      </c>
      <c r="B51" s="17">
        <v>30184496.480000004</v>
      </c>
      <c r="C51" s="17">
        <v>28923356.539999999</v>
      </c>
      <c r="D51" s="17">
        <f t="shared" ref="D51" si="214">B51-C51</f>
        <v>1261139.9400000051</v>
      </c>
      <c r="E51" s="17">
        <f>ROUND(D51*0.15,2)+0.01</f>
        <v>189171</v>
      </c>
      <c r="F51" s="17">
        <f t="shared" ref="F51" si="215">ROUND(E51*0.15,2)</f>
        <v>28375.65</v>
      </c>
      <c r="G51" s="17">
        <f t="shared" ref="G51" si="216">E51-F51</f>
        <v>160795.35</v>
      </c>
      <c r="H51" s="17">
        <f t="shared" ref="H51" si="217">ROUND(G51*0.01,2)</f>
        <v>1607.95</v>
      </c>
      <c r="I51" s="18">
        <f t="shared" ref="I51" si="218">G51-H51</f>
        <v>159187.4</v>
      </c>
    </row>
    <row r="52" spans="1:9" ht="15" customHeight="1" x14ac:dyDescent="0.25">
      <c r="A52" s="33">
        <f t="shared" si="9"/>
        <v>45052</v>
      </c>
      <c r="B52" s="17">
        <v>33513810.420000002</v>
      </c>
      <c r="C52" s="17">
        <v>32099617.5</v>
      </c>
      <c r="D52" s="17">
        <f t="shared" ref="D52" si="219">B52-C52</f>
        <v>1414192.9200000018</v>
      </c>
      <c r="E52" s="17">
        <f>ROUND(D52*0.15,2)+0.01</f>
        <v>212128.95</v>
      </c>
      <c r="F52" s="17">
        <f t="shared" ref="F52" si="220">ROUND(E52*0.15,2)</f>
        <v>31819.34</v>
      </c>
      <c r="G52" s="17">
        <f t="shared" ref="G52" si="221">E52-F52</f>
        <v>180309.61000000002</v>
      </c>
      <c r="H52" s="17">
        <f t="shared" ref="H52" si="222">ROUND(G52*0.01,2)</f>
        <v>1803.1</v>
      </c>
      <c r="I52" s="18">
        <f t="shared" ref="I52" si="223">G52-H52</f>
        <v>178506.51</v>
      </c>
    </row>
    <row r="53" spans="1:9" ht="15" customHeight="1" x14ac:dyDescent="0.25">
      <c r="A53" s="33">
        <f t="shared" si="9"/>
        <v>45059</v>
      </c>
      <c r="B53" s="17">
        <v>30141688.950000003</v>
      </c>
      <c r="C53" s="17">
        <v>28875663.460000001</v>
      </c>
      <c r="D53" s="17">
        <f t="shared" ref="D53" si="224">B53-C53</f>
        <v>1266025.4900000021</v>
      </c>
      <c r="E53" s="17">
        <f>ROUND(D53*0.15,2)</f>
        <v>189903.82</v>
      </c>
      <c r="F53" s="17">
        <f t="shared" ref="F53" si="225">ROUND(E53*0.15,2)</f>
        <v>28485.57</v>
      </c>
      <c r="G53" s="17">
        <f t="shared" ref="G53" si="226">E53-F53</f>
        <v>161418.25</v>
      </c>
      <c r="H53" s="17">
        <f t="shared" ref="H53" si="227">ROUND(G53*0.01,2)</f>
        <v>1614.18</v>
      </c>
      <c r="I53" s="18">
        <f t="shared" ref="I53" si="228">G53-H53</f>
        <v>159804.07</v>
      </c>
    </row>
    <row r="54" spans="1:9" ht="15" customHeight="1" x14ac:dyDescent="0.25">
      <c r="A54" s="33">
        <f t="shared" si="9"/>
        <v>45066</v>
      </c>
      <c r="B54" s="17">
        <v>29534393.769999996</v>
      </c>
      <c r="C54" s="17">
        <v>28824337.32</v>
      </c>
      <c r="D54" s="17">
        <f t="shared" ref="D54" si="229">B54-C54</f>
        <v>710056.44999999553</v>
      </c>
      <c r="E54" s="17">
        <f>ROUND(D54*0.15,2)</f>
        <v>106508.47</v>
      </c>
      <c r="F54" s="17">
        <f t="shared" ref="F54" si="230">ROUND(E54*0.15,2)</f>
        <v>15976.27</v>
      </c>
      <c r="G54" s="17">
        <f t="shared" ref="G54" si="231">E54-F54</f>
        <v>90532.2</v>
      </c>
      <c r="H54" s="17">
        <f t="shared" ref="H54" si="232">ROUND(G54*0.01,2)</f>
        <v>905.32</v>
      </c>
      <c r="I54" s="18">
        <f t="shared" ref="I54" si="233">G54-H54</f>
        <v>89626.87999999999</v>
      </c>
    </row>
    <row r="55" spans="1:9" ht="15" customHeight="1" x14ac:dyDescent="0.25">
      <c r="A55" s="33">
        <f t="shared" si="9"/>
        <v>45073</v>
      </c>
      <c r="B55" s="17">
        <v>29845668.189999998</v>
      </c>
      <c r="C55" s="17">
        <v>29183843.510000002</v>
      </c>
      <c r="D55" s="17">
        <f t="shared" ref="D55" si="234">B55-C55</f>
        <v>661824.67999999598</v>
      </c>
      <c r="E55" s="17">
        <f>ROUND(D55*0.15,2)</f>
        <v>99273.7</v>
      </c>
      <c r="F55" s="17">
        <f t="shared" ref="F55" si="235">ROUND(E55*0.15,2)</f>
        <v>14891.06</v>
      </c>
      <c r="G55" s="17">
        <f t="shared" ref="G55" si="236">E55-F55</f>
        <v>84382.64</v>
      </c>
      <c r="H55" s="17">
        <f t="shared" ref="H55" si="237">ROUND(G55*0.01,2)</f>
        <v>843.83</v>
      </c>
      <c r="I55" s="18">
        <f t="shared" ref="I55" si="238">G55-H55</f>
        <v>83538.81</v>
      </c>
    </row>
    <row r="56" spans="1:9" ht="15" customHeight="1" x14ac:dyDescent="0.25">
      <c r="A56" s="33">
        <f t="shared" si="9"/>
        <v>45080</v>
      </c>
      <c r="B56" s="17">
        <v>31570224.499999996</v>
      </c>
      <c r="C56" s="17">
        <v>30544281.669999998</v>
      </c>
      <c r="D56" s="17">
        <f t="shared" ref="D56" si="239">B56-C56</f>
        <v>1025942.8299999982</v>
      </c>
      <c r="E56" s="17">
        <f>ROUND(D56*0.15,2)+0.01</f>
        <v>153891.43000000002</v>
      </c>
      <c r="F56" s="17">
        <f t="shared" ref="F56" si="240">ROUND(E56*0.15,2)</f>
        <v>23083.71</v>
      </c>
      <c r="G56" s="17">
        <f t="shared" ref="G56" si="241">E56-F56</f>
        <v>130807.72000000003</v>
      </c>
      <c r="H56" s="17">
        <f t="shared" ref="H56" si="242">ROUND(G56*0.01,2)</f>
        <v>1308.08</v>
      </c>
      <c r="I56" s="18">
        <f t="shared" ref="I56" si="243">G56-H56</f>
        <v>129499.64000000003</v>
      </c>
    </row>
    <row r="57" spans="1:9" ht="15.75" customHeight="1" x14ac:dyDescent="0.25">
      <c r="A57" s="33">
        <f t="shared" si="9"/>
        <v>45087</v>
      </c>
      <c r="B57" s="17">
        <v>27602485.420000002</v>
      </c>
      <c r="C57" s="17">
        <v>26591080.920000002</v>
      </c>
      <c r="D57" s="17">
        <f t="shared" ref="D57" si="244">B57-C57</f>
        <v>1011404.5</v>
      </c>
      <c r="E57" s="17">
        <f>ROUND(D57*0.15,2)</f>
        <v>151710.68</v>
      </c>
      <c r="F57" s="17">
        <f t="shared" ref="F57" si="245">ROUND(E57*0.15,2)</f>
        <v>22756.6</v>
      </c>
      <c r="G57" s="17">
        <f t="shared" ref="G57" si="246">E57-F57</f>
        <v>128954.07999999999</v>
      </c>
      <c r="H57" s="17">
        <f t="shared" ref="H57" si="247">ROUND(G57*0.01,2)</f>
        <v>1289.54</v>
      </c>
      <c r="I57" s="18">
        <f t="shared" ref="I57" si="248">G57-H57</f>
        <v>127664.54</v>
      </c>
    </row>
    <row r="58" spans="1:9" ht="15.75" customHeight="1" x14ac:dyDescent="0.25">
      <c r="A58" s="33">
        <f t="shared" si="9"/>
        <v>45094</v>
      </c>
      <c r="B58" s="17">
        <v>26237434.890000001</v>
      </c>
      <c r="C58" s="17">
        <v>25290503.119999997</v>
      </c>
      <c r="D58" s="17">
        <f t="shared" ref="D58" si="249">B58-C58</f>
        <v>946931.77000000328</v>
      </c>
      <c r="E58" s="17">
        <f>ROUND(D58*0.15,2)</f>
        <v>142039.76999999999</v>
      </c>
      <c r="F58" s="17">
        <f t="shared" ref="F58" si="250">ROUND(E58*0.15,2)</f>
        <v>21305.97</v>
      </c>
      <c r="G58" s="17">
        <f t="shared" ref="G58" si="251">E58-F58</f>
        <v>120733.79999999999</v>
      </c>
      <c r="H58" s="17">
        <f t="shared" ref="H58" si="252">ROUND(G58*0.01,2)</f>
        <v>1207.3399999999999</v>
      </c>
      <c r="I58" s="18">
        <f t="shared" ref="I58" si="253">G58-H58</f>
        <v>119526.45999999999</v>
      </c>
    </row>
    <row r="59" spans="1:9" ht="15.75" customHeight="1" x14ac:dyDescent="0.25">
      <c r="A59" s="33">
        <f t="shared" si="9"/>
        <v>45101</v>
      </c>
      <c r="B59" s="17">
        <v>29670303.039999999</v>
      </c>
      <c r="C59" s="17">
        <v>28568064.919999998</v>
      </c>
      <c r="D59" s="17">
        <f t="shared" ref="D59" si="254">B59-C59</f>
        <v>1102238.120000001</v>
      </c>
      <c r="E59" s="17">
        <f>ROUND(D59*0.15,2)</f>
        <v>165335.72</v>
      </c>
      <c r="F59" s="17">
        <f t="shared" ref="F59" si="255">ROUND(E59*0.15,2)</f>
        <v>24800.36</v>
      </c>
      <c r="G59" s="17">
        <f t="shared" ref="G59" si="256">E59-F59</f>
        <v>140535.35999999999</v>
      </c>
      <c r="H59" s="17">
        <f t="shared" ref="H59" si="257">ROUND(G59*0.01,2)</f>
        <v>1405.35</v>
      </c>
      <c r="I59" s="18">
        <f t="shared" ref="I59" si="258">G59-H59</f>
        <v>139130.00999999998</v>
      </c>
    </row>
    <row r="60" spans="1:9" ht="15.75" customHeight="1" x14ac:dyDescent="0.25">
      <c r="A60" s="41" t="s">
        <v>22</v>
      </c>
      <c r="B60" s="17">
        <v>29369782.769999996</v>
      </c>
      <c r="C60" s="17">
        <v>28440843.539999999</v>
      </c>
      <c r="D60" s="17">
        <f t="shared" ref="D60" si="259">B60-C60</f>
        <v>928939.22999999672</v>
      </c>
      <c r="E60" s="17">
        <f>ROUND(D60*0.15,2)+0.01</f>
        <v>139340.89000000001</v>
      </c>
      <c r="F60" s="17">
        <f t="shared" ref="F60" si="260">ROUND(E60*0.15,2)</f>
        <v>20901.13</v>
      </c>
      <c r="G60" s="17">
        <f t="shared" ref="G60" si="261">E60-F60</f>
        <v>118439.76000000001</v>
      </c>
      <c r="H60" s="17">
        <f t="shared" ref="H60" si="262">ROUND(G60*0.01,2)</f>
        <v>1184.4000000000001</v>
      </c>
      <c r="I60" s="18">
        <f t="shared" ref="I60" si="263">G60-H60</f>
        <v>117255.36000000002</v>
      </c>
    </row>
    <row r="61" spans="1:9" ht="15" customHeight="1" x14ac:dyDescent="0.25">
      <c r="B61" s="17"/>
      <c r="C61" s="17"/>
      <c r="D61" s="17"/>
      <c r="E61" s="17"/>
      <c r="F61" s="17"/>
      <c r="G61" s="17"/>
      <c r="H61" s="17"/>
      <c r="I61" s="18"/>
    </row>
    <row r="62" spans="1:9" ht="15" customHeight="1" thickBot="1" x14ac:dyDescent="0.3">
      <c r="B62" s="19">
        <f t="shared" ref="B62:I62" si="264">SUM(B8:B61)</f>
        <v>1695102606.6900003</v>
      </c>
      <c r="C62" s="19">
        <f t="shared" si="264"/>
        <v>1642235656.4400003</v>
      </c>
      <c r="D62" s="19">
        <f t="shared" si="264"/>
        <v>52866950.249999978</v>
      </c>
      <c r="E62" s="19">
        <f t="shared" si="264"/>
        <v>7930042.5599999987</v>
      </c>
      <c r="F62" s="19">
        <f t="shared" si="264"/>
        <v>1189506.4100000001</v>
      </c>
      <c r="G62" s="19">
        <f t="shared" si="264"/>
        <v>6740536.1500000013</v>
      </c>
      <c r="H62" s="19">
        <f t="shared" si="264"/>
        <v>67405.39</v>
      </c>
      <c r="I62" s="19">
        <f t="shared" si="264"/>
        <v>6673130.7599999998</v>
      </c>
    </row>
    <row r="63" spans="1:9" ht="15" customHeight="1" thickTop="1" x14ac:dyDescent="0.25"/>
    <row r="64" spans="1:9" ht="15" customHeight="1" x14ac:dyDescent="0.25">
      <c r="A64" s="13" t="s">
        <v>17</v>
      </c>
    </row>
    <row r="65" spans="1:1" ht="15" customHeight="1" x14ac:dyDescent="0.25">
      <c r="A65" s="8" t="s">
        <v>14</v>
      </c>
    </row>
    <row r="66" spans="1:1" ht="15" customHeight="1" x14ac:dyDescent="0.25">
      <c r="A66" s="8" t="s">
        <v>15</v>
      </c>
    </row>
    <row r="67" spans="1:1" s="1" customFormat="1" ht="15" customHeight="1" x14ac:dyDescent="0.25">
      <c r="A67" s="13" t="s">
        <v>23</v>
      </c>
    </row>
  </sheetData>
  <mergeCells count="2">
    <mergeCell ref="A6:I6"/>
    <mergeCell ref="A1:I1"/>
  </mergeCells>
  <pageMargins left="0.25" right="0.25" top="0.25" bottom="0.25" header="0" footer="0"/>
  <pageSetup scale="35" orientation="landscape" r:id="rId1"/>
  <ignoredErrors>
    <ignoredError sqref="H8:H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6" topLeftCell="A31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16" customWidth="1"/>
    <col min="2" max="2" width="18" style="14" bestFit="1" customWidth="1"/>
    <col min="3" max="3" width="18.140625" style="14" customWidth="1"/>
    <col min="4" max="5" width="15.7109375" style="14" customWidth="1"/>
    <col min="6" max="8" width="14.7109375" style="14" customWidth="1"/>
    <col min="9" max="9" width="15" style="14" customWidth="1"/>
    <col min="10" max="16384" width="10.7109375" style="14"/>
  </cols>
  <sheetData>
    <row r="1" spans="1:9" ht="15" customHeight="1" x14ac:dyDescent="0.25">
      <c r="A1" s="37" t="s">
        <v>8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5"/>
      <c r="B2" s="15"/>
      <c r="C2" s="15"/>
      <c r="D2" s="15"/>
      <c r="E2" s="15"/>
      <c r="F2" s="15"/>
      <c r="G2" s="15"/>
      <c r="H2" s="15"/>
    </row>
    <row r="3" spans="1:9" ht="30" x14ac:dyDescent="0.25">
      <c r="A3" s="20" t="s">
        <v>6</v>
      </c>
      <c r="B3" s="20" t="s">
        <v>0</v>
      </c>
      <c r="C3" s="21" t="s">
        <v>1</v>
      </c>
      <c r="D3" s="29" t="s">
        <v>10</v>
      </c>
      <c r="E3" s="29" t="s">
        <v>11</v>
      </c>
      <c r="F3" s="20" t="s">
        <v>3</v>
      </c>
      <c r="G3" s="20" t="s">
        <v>2</v>
      </c>
      <c r="H3" s="30" t="s">
        <v>12</v>
      </c>
      <c r="I3" s="29" t="s">
        <v>13</v>
      </c>
    </row>
    <row r="4" spans="1:9" x14ac:dyDescent="0.25">
      <c r="A4" s="32" t="s">
        <v>16</v>
      </c>
      <c r="B4" s="22">
        <v>1303972412.6000001</v>
      </c>
      <c r="C4" s="23">
        <v>1257984442.5899999</v>
      </c>
      <c r="D4" s="22">
        <v>45987970.010000005</v>
      </c>
      <c r="E4" s="22">
        <v>6898195.4900000012</v>
      </c>
      <c r="F4" s="22">
        <v>1034729.3699999996</v>
      </c>
      <c r="G4" s="22">
        <v>5863466.1200000001</v>
      </c>
      <c r="H4" s="24">
        <v>58634.640000000007</v>
      </c>
      <c r="I4" s="22">
        <v>5804831.4800000004</v>
      </c>
    </row>
    <row r="5" spans="1:9" x14ac:dyDescent="0.25">
      <c r="A5" s="15"/>
      <c r="B5" s="25"/>
      <c r="C5" s="26"/>
      <c r="D5" s="25"/>
      <c r="E5" s="25"/>
      <c r="F5" s="25"/>
      <c r="G5" s="25"/>
      <c r="H5" s="27"/>
      <c r="I5" s="25"/>
    </row>
    <row r="6" spans="1:9" ht="15" customHeight="1" x14ac:dyDescent="0.25">
      <c r="A6" s="38" t="s">
        <v>19</v>
      </c>
      <c r="B6" s="39"/>
      <c r="C6" s="39"/>
      <c r="D6" s="39"/>
      <c r="E6" s="39"/>
      <c r="F6" s="39"/>
      <c r="G6" s="39"/>
      <c r="H6" s="39"/>
      <c r="I6" s="39"/>
    </row>
    <row r="7" spans="1:9" ht="15" customHeight="1" x14ac:dyDescent="0.25">
      <c r="B7" s="17"/>
      <c r="C7" s="17"/>
      <c r="D7" s="17"/>
      <c r="E7" s="17"/>
      <c r="F7" s="17"/>
      <c r="G7" s="17"/>
      <c r="H7" s="17"/>
      <c r="I7" s="18"/>
    </row>
    <row r="8" spans="1:9" ht="15" customHeight="1" x14ac:dyDescent="0.25">
      <c r="A8" s="33" t="s">
        <v>18</v>
      </c>
      <c r="B8" s="17">
        <v>7852557.8400000008</v>
      </c>
      <c r="C8" s="17">
        <v>7487865.7400000002</v>
      </c>
      <c r="D8" s="17">
        <f t="shared" ref="D8:D13" si="0">B8-C8</f>
        <v>364692.10000000056</v>
      </c>
      <c r="E8" s="17">
        <f>ROUND(D8*0.15,2)-0.01</f>
        <v>54703.81</v>
      </c>
      <c r="F8" s="17">
        <f t="shared" ref="F8" si="1">ROUND(E8*0.15,2)</f>
        <v>8205.57</v>
      </c>
      <c r="G8" s="17">
        <f t="shared" ref="G8" si="2">E8-F8</f>
        <v>46498.239999999998</v>
      </c>
      <c r="H8" s="17">
        <f t="shared" ref="H8" si="3">ROUND(G8*0.01,2)</f>
        <v>464.98</v>
      </c>
      <c r="I8" s="18">
        <f t="shared" ref="I8" si="4">G8-H8</f>
        <v>46033.259999999995</v>
      </c>
    </row>
    <row r="9" spans="1:9" ht="15" customHeight="1" x14ac:dyDescent="0.25">
      <c r="A9" s="33">
        <v>44751</v>
      </c>
      <c r="B9" s="17">
        <v>27725601.829999998</v>
      </c>
      <c r="C9" s="17">
        <v>26680736.379999999</v>
      </c>
      <c r="D9" s="17">
        <f t="shared" si="0"/>
        <v>1044865.4499999993</v>
      </c>
      <c r="E9" s="17">
        <f>ROUND(D9*0.15,2)</f>
        <v>156729.82</v>
      </c>
      <c r="F9" s="17">
        <f t="shared" ref="F9" si="5">ROUND(E9*0.15,2)</f>
        <v>23509.47</v>
      </c>
      <c r="G9" s="17">
        <f t="shared" ref="G9" si="6">E9-F9</f>
        <v>133220.35</v>
      </c>
      <c r="H9" s="17">
        <f t="shared" ref="H9" si="7">ROUND(G9*0.01,2)</f>
        <v>1332.2</v>
      </c>
      <c r="I9" s="18">
        <f t="shared" ref="I9" si="8">G9-H9</f>
        <v>131888.15</v>
      </c>
    </row>
    <row r="10" spans="1:9" ht="15" customHeight="1" x14ac:dyDescent="0.25">
      <c r="A10" s="33">
        <f t="shared" ref="A10:A59" si="9">A9+7</f>
        <v>44758</v>
      </c>
      <c r="B10" s="17">
        <v>27666013.370000001</v>
      </c>
      <c r="C10" s="17">
        <v>26732355.43</v>
      </c>
      <c r="D10" s="17">
        <f t="shared" si="0"/>
        <v>933657.94000000134</v>
      </c>
      <c r="E10" s="17">
        <f>ROUND(D10*0.15,2)</f>
        <v>140048.69</v>
      </c>
      <c r="F10" s="17">
        <f t="shared" ref="F10" si="10">ROUND(E10*0.15,2)</f>
        <v>21007.3</v>
      </c>
      <c r="G10" s="17">
        <f t="shared" ref="G10" si="11">E10-F10</f>
        <v>119041.39</v>
      </c>
      <c r="H10" s="17">
        <f t="shared" ref="H10" si="12">ROUND(G10*0.01,2)</f>
        <v>1190.4100000000001</v>
      </c>
      <c r="I10" s="18">
        <f t="shared" ref="I10" si="13">G10-H10</f>
        <v>117850.98</v>
      </c>
    </row>
    <row r="11" spans="1:9" ht="15" customHeight="1" x14ac:dyDescent="0.25">
      <c r="A11" s="33">
        <f t="shared" si="9"/>
        <v>44765</v>
      </c>
      <c r="B11" s="17">
        <v>25300364.719999999</v>
      </c>
      <c r="C11" s="17">
        <v>24305019.870000001</v>
      </c>
      <c r="D11" s="17">
        <f t="shared" si="0"/>
        <v>995344.84999999776</v>
      </c>
      <c r="E11" s="17">
        <f>ROUND(D11*0.15,2)</f>
        <v>149301.73000000001</v>
      </c>
      <c r="F11" s="17">
        <f t="shared" ref="F11" si="14">ROUND(E11*0.15,2)</f>
        <v>22395.26</v>
      </c>
      <c r="G11" s="17">
        <f t="shared" ref="G11" si="15">E11-F11</f>
        <v>126906.47000000002</v>
      </c>
      <c r="H11" s="17">
        <f t="shared" ref="H11" si="16">ROUND(G11*0.01,2)</f>
        <v>1269.06</v>
      </c>
      <c r="I11" s="18">
        <f t="shared" ref="I11" si="17">G11-H11</f>
        <v>125637.41000000002</v>
      </c>
    </row>
    <row r="12" spans="1:9" ht="15" customHeight="1" x14ac:dyDescent="0.25">
      <c r="A12" s="33">
        <f t="shared" si="9"/>
        <v>44772</v>
      </c>
      <c r="B12" s="17">
        <v>26867768.059999999</v>
      </c>
      <c r="C12" s="17">
        <v>25739278.129999999</v>
      </c>
      <c r="D12" s="17">
        <f t="shared" si="0"/>
        <v>1128489.9299999997</v>
      </c>
      <c r="E12" s="17">
        <f>ROUND(D12*0.15,2)+0.01</f>
        <v>169273.5</v>
      </c>
      <c r="F12" s="17">
        <f t="shared" ref="F12" si="18">ROUND(E12*0.15,2)</f>
        <v>25391.03</v>
      </c>
      <c r="G12" s="17">
        <f t="shared" ref="G12" si="19">E12-F12</f>
        <v>143882.47</v>
      </c>
      <c r="H12" s="17">
        <f t="shared" ref="H12" si="20">ROUND(G12*0.01,2)</f>
        <v>1438.82</v>
      </c>
      <c r="I12" s="18">
        <f t="shared" ref="I12" si="21">G12-H12</f>
        <v>142443.65</v>
      </c>
    </row>
    <row r="13" spans="1:9" ht="15" customHeight="1" x14ac:dyDescent="0.25">
      <c r="A13" s="33">
        <f t="shared" si="9"/>
        <v>44779</v>
      </c>
      <c r="B13" s="17">
        <v>29332268.440000001</v>
      </c>
      <c r="C13" s="17">
        <v>27977141.16</v>
      </c>
      <c r="D13" s="17">
        <f t="shared" si="0"/>
        <v>1355127.2800000012</v>
      </c>
      <c r="E13" s="17">
        <f>ROUND(D13*0.15,2)+0.01</f>
        <v>203269.1</v>
      </c>
      <c r="F13" s="17">
        <f t="shared" ref="F13" si="22">ROUND(E13*0.15,2)</f>
        <v>30490.37</v>
      </c>
      <c r="G13" s="17">
        <f t="shared" ref="G13" si="23">E13-F13</f>
        <v>172778.73</v>
      </c>
      <c r="H13" s="17">
        <f t="shared" ref="H13" si="24">ROUND(G13*0.01,2)</f>
        <v>1727.79</v>
      </c>
      <c r="I13" s="18">
        <f t="shared" ref="I13" si="25">G13-H13</f>
        <v>171050.94</v>
      </c>
    </row>
    <row r="14" spans="1:9" ht="15" customHeight="1" x14ac:dyDescent="0.25">
      <c r="A14" s="33">
        <f t="shared" si="9"/>
        <v>44786</v>
      </c>
      <c r="B14" s="17">
        <v>30249291.829999998</v>
      </c>
      <c r="C14" s="17">
        <v>29316005.780000001</v>
      </c>
      <c r="D14" s="17">
        <f t="shared" ref="D14" si="26">B14-C14</f>
        <v>933286.04999999702</v>
      </c>
      <c r="E14" s="17">
        <f>ROUND(D14*0.15,2)-0.01</f>
        <v>139992.9</v>
      </c>
      <c r="F14" s="17">
        <f t="shared" ref="F14" si="27">ROUND(E14*0.15,2)</f>
        <v>20998.94</v>
      </c>
      <c r="G14" s="17">
        <f t="shared" ref="G14" si="28">E14-F14</f>
        <v>118993.95999999999</v>
      </c>
      <c r="H14" s="17">
        <f t="shared" ref="H14" si="29">ROUND(G14*0.01,2)</f>
        <v>1189.94</v>
      </c>
      <c r="I14" s="18">
        <f t="shared" ref="I14" si="30">G14-H14</f>
        <v>117804.01999999999</v>
      </c>
    </row>
    <row r="15" spans="1:9" ht="15" customHeight="1" x14ac:dyDescent="0.25">
      <c r="A15" s="33">
        <f t="shared" si="9"/>
        <v>44793</v>
      </c>
      <c r="B15" s="17">
        <v>29676678.969999999</v>
      </c>
      <c r="C15" s="17">
        <v>28634571.07</v>
      </c>
      <c r="D15" s="17">
        <f t="shared" ref="D15" si="31">B15-C15</f>
        <v>1042107.8999999985</v>
      </c>
      <c r="E15" s="17">
        <f>ROUND(D15*0.15,2)</f>
        <v>156316.19</v>
      </c>
      <c r="F15" s="17">
        <f t="shared" ref="F15" si="32">ROUND(E15*0.15,2)</f>
        <v>23447.43</v>
      </c>
      <c r="G15" s="17">
        <f t="shared" ref="G15" si="33">E15-F15</f>
        <v>132868.76</v>
      </c>
      <c r="H15" s="17">
        <f t="shared" ref="H15" si="34">ROUND(G15*0.01,2)</f>
        <v>1328.69</v>
      </c>
      <c r="I15" s="18">
        <f t="shared" ref="I15" si="35">G15-H15</f>
        <v>131540.07</v>
      </c>
    </row>
    <row r="16" spans="1:9" ht="15" customHeight="1" x14ac:dyDescent="0.25">
      <c r="A16" s="33">
        <f t="shared" si="9"/>
        <v>44800</v>
      </c>
      <c r="B16" s="17">
        <v>28374318.829999998</v>
      </c>
      <c r="C16" s="17">
        <v>27155537.260000002</v>
      </c>
      <c r="D16" s="17">
        <f t="shared" ref="D16" si="36">B16-C16</f>
        <v>1218781.5699999966</v>
      </c>
      <c r="E16" s="17">
        <f>ROUND(D16*0.15,2)-0.01</f>
        <v>182817.22999999998</v>
      </c>
      <c r="F16" s="17">
        <f t="shared" ref="F16" si="37">ROUND(E16*0.15,2)</f>
        <v>27422.58</v>
      </c>
      <c r="G16" s="17">
        <f t="shared" ref="G16" si="38">E16-F16</f>
        <v>155394.64999999997</v>
      </c>
      <c r="H16" s="17">
        <f t="shared" ref="H16" si="39">ROUND(G16*0.01,2)</f>
        <v>1553.95</v>
      </c>
      <c r="I16" s="18">
        <f t="shared" ref="I16" si="40">G16-H16</f>
        <v>153840.69999999995</v>
      </c>
    </row>
    <row r="17" spans="1:9" ht="15" customHeight="1" x14ac:dyDescent="0.25">
      <c r="A17" s="33">
        <f t="shared" si="9"/>
        <v>44807</v>
      </c>
      <c r="B17" s="17">
        <v>30534386.059999999</v>
      </c>
      <c r="C17" s="17">
        <v>29455571.690000001</v>
      </c>
      <c r="D17" s="17">
        <f t="shared" ref="D17" si="41">B17-C17</f>
        <v>1078814.3699999973</v>
      </c>
      <c r="E17" s="17">
        <f>ROUND(D17*0.15,2)</f>
        <v>161822.16</v>
      </c>
      <c r="F17" s="17">
        <f t="shared" ref="F17" si="42">ROUND(E17*0.15,2)</f>
        <v>24273.32</v>
      </c>
      <c r="G17" s="17">
        <f t="shared" ref="G17" si="43">E17-F17</f>
        <v>137548.84</v>
      </c>
      <c r="H17" s="17">
        <f t="shared" ref="H17" si="44">ROUND(G17*0.01,2)</f>
        <v>1375.49</v>
      </c>
      <c r="I17" s="18">
        <f t="shared" ref="I17" si="45">G17-H17</f>
        <v>136173.35</v>
      </c>
    </row>
    <row r="18" spans="1:9" ht="15" customHeight="1" x14ac:dyDescent="0.25">
      <c r="A18" s="33">
        <f t="shared" si="9"/>
        <v>44814</v>
      </c>
      <c r="B18" s="17">
        <v>35477134.340000004</v>
      </c>
      <c r="C18" s="17">
        <v>34241720.880000003</v>
      </c>
      <c r="D18" s="17">
        <f t="shared" ref="D18" si="46">B18-C18</f>
        <v>1235413.4600000009</v>
      </c>
      <c r="E18" s="17">
        <f>ROUND(D18*0.15,2)</f>
        <v>185312.02</v>
      </c>
      <c r="F18" s="17">
        <f t="shared" ref="F18" si="47">ROUND(E18*0.15,2)</f>
        <v>27796.799999999999</v>
      </c>
      <c r="G18" s="17">
        <f t="shared" ref="G18" si="48">E18-F18</f>
        <v>157515.22</v>
      </c>
      <c r="H18" s="17">
        <f t="shared" ref="H18" si="49">ROUND(G18*0.01,2)</f>
        <v>1575.15</v>
      </c>
      <c r="I18" s="18">
        <f t="shared" ref="I18" si="50">G18-H18</f>
        <v>155940.07</v>
      </c>
    </row>
    <row r="19" spans="1:9" ht="15" customHeight="1" x14ac:dyDescent="0.25">
      <c r="A19" s="33">
        <f t="shared" si="9"/>
        <v>44821</v>
      </c>
      <c r="B19" s="17">
        <v>32112178.129999999</v>
      </c>
      <c r="C19" s="17">
        <v>30910465.359999999</v>
      </c>
      <c r="D19" s="17">
        <f t="shared" ref="D19" si="51">B19-C19</f>
        <v>1201712.7699999996</v>
      </c>
      <c r="E19" s="17">
        <f>ROUND(D19*0.15,2)-0.01</f>
        <v>180256.91</v>
      </c>
      <c r="F19" s="17">
        <f t="shared" ref="F19" si="52">ROUND(E19*0.15,2)</f>
        <v>27038.54</v>
      </c>
      <c r="G19" s="17">
        <f t="shared" ref="G19" si="53">E19-F19</f>
        <v>153218.37</v>
      </c>
      <c r="H19" s="17">
        <f t="shared" ref="H19" si="54">ROUND(G19*0.01,2)</f>
        <v>1532.18</v>
      </c>
      <c r="I19" s="18">
        <f t="shared" ref="I19" si="55">G19-H19</f>
        <v>151686.19</v>
      </c>
    </row>
    <row r="20" spans="1:9" ht="15" customHeight="1" x14ac:dyDescent="0.25">
      <c r="A20" s="33">
        <f t="shared" si="9"/>
        <v>44828</v>
      </c>
      <c r="B20" s="17">
        <v>30273667.390000004</v>
      </c>
      <c r="C20" s="17">
        <v>29078912.489999995</v>
      </c>
      <c r="D20" s="17">
        <f t="shared" ref="D20" si="56">B20-C20</f>
        <v>1194754.9000000097</v>
      </c>
      <c r="E20" s="17">
        <f>ROUND(D20*0.15,2)-0.02</f>
        <v>179213.22</v>
      </c>
      <c r="F20" s="17">
        <f t="shared" ref="F20" si="57">ROUND(E20*0.15,2)</f>
        <v>26881.98</v>
      </c>
      <c r="G20" s="17">
        <f t="shared" ref="G20" si="58">E20-F20</f>
        <v>152331.24</v>
      </c>
      <c r="H20" s="17">
        <f t="shared" ref="H20" si="59">ROUND(G20*0.01,2)</f>
        <v>1523.31</v>
      </c>
      <c r="I20" s="18">
        <f t="shared" ref="I20" si="60">G20-H20</f>
        <v>150807.93</v>
      </c>
    </row>
    <row r="21" spans="1:9" ht="15" customHeight="1" x14ac:dyDescent="0.25">
      <c r="A21" s="33">
        <f t="shared" si="9"/>
        <v>44835</v>
      </c>
      <c r="B21" s="17">
        <v>32415638.02</v>
      </c>
      <c r="C21" s="17">
        <v>30762960.68</v>
      </c>
      <c r="D21" s="17">
        <f t="shared" ref="D21" si="61">B21-C21</f>
        <v>1652677.3399999999</v>
      </c>
      <c r="E21" s="17">
        <f t="shared" ref="E21:E26" si="62">ROUND(D21*0.15,2)</f>
        <v>247901.6</v>
      </c>
      <c r="F21" s="17">
        <f t="shared" ref="F21" si="63">ROUND(E21*0.15,2)</f>
        <v>37185.24</v>
      </c>
      <c r="G21" s="17">
        <f t="shared" ref="G21" si="64">E21-F21</f>
        <v>210716.36000000002</v>
      </c>
      <c r="H21" s="17">
        <f t="shared" ref="H21" si="65">ROUND(G21*0.01,2)</f>
        <v>2107.16</v>
      </c>
      <c r="I21" s="18">
        <f t="shared" ref="I21" si="66">G21-H21</f>
        <v>208609.2</v>
      </c>
    </row>
    <row r="22" spans="1:9" ht="15" customHeight="1" x14ac:dyDescent="0.25">
      <c r="A22" s="33">
        <f t="shared" si="9"/>
        <v>44842</v>
      </c>
      <c r="B22" s="17">
        <v>35420759.109999999</v>
      </c>
      <c r="C22" s="17">
        <v>34546420.5</v>
      </c>
      <c r="D22" s="17">
        <f t="shared" ref="D22" si="67">B22-C22</f>
        <v>874338.6099999994</v>
      </c>
      <c r="E22" s="17">
        <f t="shared" si="62"/>
        <v>131150.79</v>
      </c>
      <c r="F22" s="17">
        <f t="shared" ref="F22" si="68">ROUND(E22*0.15,2)</f>
        <v>19672.62</v>
      </c>
      <c r="G22" s="17">
        <f t="shared" ref="G22" si="69">E22-F22</f>
        <v>111478.17000000001</v>
      </c>
      <c r="H22" s="17">
        <f t="shared" ref="H22" si="70">ROUND(G22*0.01,2)</f>
        <v>1114.78</v>
      </c>
      <c r="I22" s="18">
        <f t="shared" ref="I22" si="71">G22-H22</f>
        <v>110363.39000000001</v>
      </c>
    </row>
    <row r="23" spans="1:9" ht="15" customHeight="1" x14ac:dyDescent="0.25">
      <c r="A23" s="33">
        <f t="shared" si="9"/>
        <v>44849</v>
      </c>
      <c r="B23" s="17">
        <v>33179200.039999999</v>
      </c>
      <c r="C23" s="17">
        <v>31862655.109999999</v>
      </c>
      <c r="D23" s="17">
        <f t="shared" ref="D23" si="72">B23-C23</f>
        <v>1316544.9299999997</v>
      </c>
      <c r="E23" s="17">
        <f t="shared" si="62"/>
        <v>197481.74</v>
      </c>
      <c r="F23" s="17">
        <f t="shared" ref="F23" si="73">ROUND(E23*0.15,2)</f>
        <v>29622.26</v>
      </c>
      <c r="G23" s="17">
        <f t="shared" ref="G23" si="74">E23-F23</f>
        <v>167859.47999999998</v>
      </c>
      <c r="H23" s="17">
        <f t="shared" ref="H23" si="75">ROUND(G23*0.01,2)</f>
        <v>1678.59</v>
      </c>
      <c r="I23" s="18">
        <f t="shared" ref="I23" si="76">G23-H23</f>
        <v>166180.88999999998</v>
      </c>
    </row>
    <row r="24" spans="1:9" ht="15" customHeight="1" x14ac:dyDescent="0.25">
      <c r="A24" s="33">
        <f t="shared" si="9"/>
        <v>44856</v>
      </c>
      <c r="B24" s="17">
        <v>33848040.729999997</v>
      </c>
      <c r="C24" s="17">
        <v>32391013.329999998</v>
      </c>
      <c r="D24" s="17">
        <f t="shared" ref="D24" si="77">B24-C24</f>
        <v>1457027.3999999985</v>
      </c>
      <c r="E24" s="17">
        <f t="shared" si="62"/>
        <v>218554.11</v>
      </c>
      <c r="F24" s="17">
        <f t="shared" ref="F24" si="78">ROUND(E24*0.15,2)</f>
        <v>32783.120000000003</v>
      </c>
      <c r="G24" s="17">
        <f t="shared" ref="G24" si="79">E24-F24</f>
        <v>185770.99</v>
      </c>
      <c r="H24" s="17">
        <f t="shared" ref="H24" si="80">ROUND(G24*0.01,2)</f>
        <v>1857.71</v>
      </c>
      <c r="I24" s="18">
        <f t="shared" ref="I24" si="81">G24-H24</f>
        <v>183913.28</v>
      </c>
    </row>
    <row r="25" spans="1:9" ht="15" customHeight="1" x14ac:dyDescent="0.25">
      <c r="A25" s="33">
        <f t="shared" si="9"/>
        <v>44863</v>
      </c>
      <c r="B25" s="17">
        <v>48835749.270000003</v>
      </c>
      <c r="C25" s="17">
        <v>47976635.740000002</v>
      </c>
      <c r="D25" s="17">
        <f t="shared" ref="D25" si="82">B25-C25</f>
        <v>859113.53000000119</v>
      </c>
      <c r="E25" s="17">
        <f t="shared" si="62"/>
        <v>128867.03</v>
      </c>
      <c r="F25" s="17">
        <f t="shared" ref="F25" si="83">ROUND(E25*0.15,2)</f>
        <v>19330.05</v>
      </c>
      <c r="G25" s="17">
        <f t="shared" ref="G25" si="84">E25-F25</f>
        <v>109536.98</v>
      </c>
      <c r="H25" s="17">
        <f t="shared" ref="H25" si="85">ROUND(G25*0.01,2)</f>
        <v>1095.3699999999999</v>
      </c>
      <c r="I25" s="18">
        <f t="shared" ref="I25" si="86">G25-H25</f>
        <v>108441.61</v>
      </c>
    </row>
    <row r="26" spans="1:9" ht="15" customHeight="1" x14ac:dyDescent="0.25">
      <c r="A26" s="33">
        <f t="shared" si="9"/>
        <v>44870</v>
      </c>
      <c r="B26" s="17">
        <v>39558387.410000004</v>
      </c>
      <c r="C26" s="17">
        <v>37974202.219999999</v>
      </c>
      <c r="D26" s="17">
        <f t="shared" ref="D26" si="87">B26-C26</f>
        <v>1584185.1900000051</v>
      </c>
      <c r="E26" s="17">
        <f t="shared" si="62"/>
        <v>237627.78</v>
      </c>
      <c r="F26" s="17">
        <f t="shared" ref="F26" si="88">ROUND(E26*0.15,2)</f>
        <v>35644.17</v>
      </c>
      <c r="G26" s="17">
        <f t="shared" ref="G26" si="89">E26-F26</f>
        <v>201983.61</v>
      </c>
      <c r="H26" s="17">
        <f t="shared" ref="H26" si="90">ROUND(G26*0.01,2)</f>
        <v>2019.84</v>
      </c>
      <c r="I26" s="18">
        <f t="shared" ref="I26" si="91">G26-H26</f>
        <v>199963.77</v>
      </c>
    </row>
    <row r="27" spans="1:9" ht="15" customHeight="1" x14ac:dyDescent="0.25">
      <c r="A27" s="33">
        <f t="shared" si="9"/>
        <v>44877</v>
      </c>
      <c r="B27" s="17">
        <v>36749150.799999997</v>
      </c>
      <c r="C27" s="17">
        <v>35545644.719999999</v>
      </c>
      <c r="D27" s="17">
        <f t="shared" ref="D27" si="92">B27-C27</f>
        <v>1203506.0799999982</v>
      </c>
      <c r="E27" s="17">
        <f>ROUND(D27*0.15,2)-0.01</f>
        <v>180525.9</v>
      </c>
      <c r="F27" s="17">
        <f t="shared" ref="F27" si="93">ROUND(E27*0.15,2)</f>
        <v>27078.89</v>
      </c>
      <c r="G27" s="17">
        <f t="shared" ref="G27" si="94">E27-F27</f>
        <v>153447.01</v>
      </c>
      <c r="H27" s="17">
        <f t="shared" ref="H27" si="95">ROUND(G27*0.01,2)</f>
        <v>1534.47</v>
      </c>
      <c r="I27" s="18">
        <f t="shared" ref="I27" si="96">G27-H27</f>
        <v>151912.54</v>
      </c>
    </row>
    <row r="28" spans="1:9" ht="15" customHeight="1" x14ac:dyDescent="0.25">
      <c r="A28" s="33">
        <f t="shared" si="9"/>
        <v>44884</v>
      </c>
      <c r="B28" s="17">
        <v>32797580.09</v>
      </c>
      <c r="C28" s="17">
        <v>31574167.690000001</v>
      </c>
      <c r="D28" s="17">
        <f t="shared" ref="D28:D29" si="97">B28-C28</f>
        <v>1223412.3999999985</v>
      </c>
      <c r="E28" s="17">
        <f>ROUND(D28*0.15,2)</f>
        <v>183511.86</v>
      </c>
      <c r="F28" s="17">
        <f t="shared" ref="F28" si="98">ROUND(E28*0.15,2)</f>
        <v>27526.78</v>
      </c>
      <c r="G28" s="17">
        <f t="shared" ref="G28" si="99">E28-F28</f>
        <v>155985.07999999999</v>
      </c>
      <c r="H28" s="17">
        <f t="shared" ref="H28" si="100">ROUND(G28*0.01,2)</f>
        <v>1559.85</v>
      </c>
      <c r="I28" s="18">
        <f t="shared" ref="I28" si="101">G28-H28</f>
        <v>154425.22999999998</v>
      </c>
    </row>
    <row r="29" spans="1:9" ht="15" customHeight="1" x14ac:dyDescent="0.25">
      <c r="A29" s="33">
        <f t="shared" si="9"/>
        <v>44891</v>
      </c>
      <c r="B29" s="17">
        <v>36430915.520000003</v>
      </c>
      <c r="C29" s="17">
        <v>35192191.43</v>
      </c>
      <c r="D29" s="17">
        <f t="shared" si="97"/>
        <v>1238724.0900000036</v>
      </c>
      <c r="E29" s="17">
        <f>ROUND(D29*0.15,2)+0.01</f>
        <v>185808.62</v>
      </c>
      <c r="F29" s="17">
        <f t="shared" ref="F29" si="102">ROUND(E29*0.15,2)</f>
        <v>27871.29</v>
      </c>
      <c r="G29" s="17">
        <f t="shared" ref="G29" si="103">E29-F29</f>
        <v>157937.32999999999</v>
      </c>
      <c r="H29" s="17">
        <f t="shared" ref="H29" si="104">ROUND(G29*0.01,2)</f>
        <v>1579.37</v>
      </c>
      <c r="I29" s="18">
        <f t="shared" ref="I29" si="105">G29-H29</f>
        <v>156357.96</v>
      </c>
    </row>
    <row r="30" spans="1:9" ht="15" customHeight="1" x14ac:dyDescent="0.25">
      <c r="A30" s="33">
        <f t="shared" si="9"/>
        <v>44898</v>
      </c>
      <c r="B30" s="17">
        <v>35191856.669999994</v>
      </c>
      <c r="C30" s="17">
        <v>33829795.729999997</v>
      </c>
      <c r="D30" s="17">
        <f t="shared" ref="D30" si="106">B30-C30</f>
        <v>1362060.9399999976</v>
      </c>
      <c r="E30" s="17">
        <f>ROUND(D30*0.15,2)</f>
        <v>204309.14</v>
      </c>
      <c r="F30" s="17">
        <f t="shared" ref="F30" si="107">ROUND(E30*0.15,2)</f>
        <v>30646.37</v>
      </c>
      <c r="G30" s="17">
        <f t="shared" ref="G30" si="108">E30-F30</f>
        <v>173662.77000000002</v>
      </c>
      <c r="H30" s="17">
        <f t="shared" ref="H30" si="109">ROUND(G30*0.01,2)</f>
        <v>1736.63</v>
      </c>
      <c r="I30" s="18">
        <f t="shared" ref="I30" si="110">G30-H30</f>
        <v>171926.14</v>
      </c>
    </row>
    <row r="31" spans="1:9" ht="15" customHeight="1" x14ac:dyDescent="0.25">
      <c r="A31" s="33">
        <f t="shared" si="9"/>
        <v>44905</v>
      </c>
      <c r="B31" s="17">
        <v>35299218.469999999</v>
      </c>
      <c r="C31" s="17">
        <v>34078881.870000005</v>
      </c>
      <c r="D31" s="17">
        <f t="shared" ref="D31" si="111">B31-C31</f>
        <v>1220336.599999994</v>
      </c>
      <c r="E31" s="17">
        <f>ROUND(D31*0.15,2)</f>
        <v>183050.49</v>
      </c>
      <c r="F31" s="17">
        <f t="shared" ref="F31" si="112">ROUND(E31*0.15,2)</f>
        <v>27457.57</v>
      </c>
      <c r="G31" s="17">
        <f t="shared" ref="G31" si="113">E31-F31</f>
        <v>155592.91999999998</v>
      </c>
      <c r="H31" s="17">
        <f t="shared" ref="H31" si="114">ROUND(G31*0.01,2)</f>
        <v>1555.93</v>
      </c>
      <c r="I31" s="18">
        <f t="shared" ref="I31" si="115">G31-H31</f>
        <v>154036.99</v>
      </c>
    </row>
    <row r="32" spans="1:9" ht="14.25" customHeight="1" x14ac:dyDescent="0.25">
      <c r="A32" s="33">
        <f t="shared" si="9"/>
        <v>44912</v>
      </c>
      <c r="B32" s="17">
        <v>31892019.190000001</v>
      </c>
      <c r="C32" s="17">
        <v>30695249.489999998</v>
      </c>
      <c r="D32" s="17">
        <f t="shared" ref="D32" si="116">B32-C32</f>
        <v>1196769.700000003</v>
      </c>
      <c r="E32" s="17">
        <f>ROUND(D32*0.15,2)</f>
        <v>179515.46</v>
      </c>
      <c r="F32" s="17">
        <f t="shared" ref="F32" si="117">ROUND(E32*0.15,2)</f>
        <v>26927.32</v>
      </c>
      <c r="G32" s="17">
        <f t="shared" ref="G32" si="118">E32-F32</f>
        <v>152588.13999999998</v>
      </c>
      <c r="H32" s="17">
        <f t="shared" ref="H32" si="119">ROUND(G32*0.01,2)</f>
        <v>1525.88</v>
      </c>
      <c r="I32" s="18">
        <f t="shared" ref="I32" si="120">G32-H32</f>
        <v>151062.25999999998</v>
      </c>
    </row>
    <row r="33" spans="1:9" ht="14.25" customHeight="1" x14ac:dyDescent="0.25">
      <c r="A33" s="33">
        <f t="shared" si="9"/>
        <v>44919</v>
      </c>
      <c r="B33" s="17">
        <v>34349854.759999998</v>
      </c>
      <c r="C33" s="17">
        <v>33113628.469999999</v>
      </c>
      <c r="D33" s="17">
        <f t="shared" ref="D33" si="121">B33-C33</f>
        <v>1236226.2899999991</v>
      </c>
      <c r="E33" s="17">
        <f>ROUND(D33*0.15,2)+0.01</f>
        <v>185433.95</v>
      </c>
      <c r="F33" s="17">
        <f t="shared" ref="F33" si="122">ROUND(E33*0.15,2)</f>
        <v>27815.09</v>
      </c>
      <c r="G33" s="17">
        <f t="shared" ref="G33" si="123">E33-F33</f>
        <v>157618.86000000002</v>
      </c>
      <c r="H33" s="17">
        <f t="shared" ref="H33" si="124">ROUND(G33*0.01,2)</f>
        <v>1576.19</v>
      </c>
      <c r="I33" s="18">
        <f t="shared" ref="I33" si="125">G33-H33</f>
        <v>156042.67000000001</v>
      </c>
    </row>
    <row r="34" spans="1:9" ht="14.25" customHeight="1" x14ac:dyDescent="0.25">
      <c r="A34" s="33">
        <f t="shared" si="9"/>
        <v>44926</v>
      </c>
      <c r="B34" s="17">
        <v>37490147.769999996</v>
      </c>
      <c r="C34" s="17">
        <v>35816528.309999995</v>
      </c>
      <c r="D34" s="17">
        <f t="shared" ref="D34" si="126">B34-C34</f>
        <v>1673619.4600000009</v>
      </c>
      <c r="E34" s="17">
        <f>ROUND(D34*0.15,2)</f>
        <v>251042.92</v>
      </c>
      <c r="F34" s="17">
        <f t="shared" ref="F34" si="127">ROUND(E34*0.15,2)</f>
        <v>37656.44</v>
      </c>
      <c r="G34" s="17">
        <f t="shared" ref="G34" si="128">E34-F34</f>
        <v>213386.48</v>
      </c>
      <c r="H34" s="17">
        <f t="shared" ref="H34" si="129">ROUND(G34*0.01,2)</f>
        <v>2133.86</v>
      </c>
      <c r="I34" s="18">
        <f t="shared" ref="I34" si="130">G34-H34</f>
        <v>211252.62000000002</v>
      </c>
    </row>
    <row r="35" spans="1:9" ht="14.25" customHeight="1" x14ac:dyDescent="0.25">
      <c r="A35" s="33">
        <f t="shared" si="9"/>
        <v>44933</v>
      </c>
      <c r="B35" s="17">
        <v>36031997.139999993</v>
      </c>
      <c r="C35" s="17">
        <v>34532418.950000003</v>
      </c>
      <c r="D35" s="17">
        <f t="shared" ref="D35" si="131">B35-C35</f>
        <v>1499578.1899999902</v>
      </c>
      <c r="E35" s="17">
        <f>ROUND(D35*0.15,2)-0.01</f>
        <v>224936.72</v>
      </c>
      <c r="F35" s="17">
        <f t="shared" ref="F35" si="132">ROUND(E35*0.15,2)</f>
        <v>33740.51</v>
      </c>
      <c r="G35" s="17">
        <f t="shared" ref="G35" si="133">E35-F35</f>
        <v>191196.21</v>
      </c>
      <c r="H35" s="17">
        <f t="shared" ref="H35" si="134">ROUND(G35*0.01,2)</f>
        <v>1911.96</v>
      </c>
      <c r="I35" s="18">
        <f t="shared" ref="I35" si="135">G35-H35</f>
        <v>189284.25</v>
      </c>
    </row>
    <row r="36" spans="1:9" ht="14.25" customHeight="1" x14ac:dyDescent="0.25">
      <c r="A36" s="33">
        <f t="shared" si="9"/>
        <v>44940</v>
      </c>
      <c r="B36" s="17">
        <v>36225547.619999997</v>
      </c>
      <c r="C36" s="17">
        <v>34924772.799999997</v>
      </c>
      <c r="D36" s="17">
        <f t="shared" ref="D36" si="136">B36-C36</f>
        <v>1300774.8200000003</v>
      </c>
      <c r="E36" s="17">
        <f>ROUND(D36*0.15,2)</f>
        <v>195116.22</v>
      </c>
      <c r="F36" s="17">
        <f t="shared" ref="F36" si="137">ROUND(E36*0.15,2)</f>
        <v>29267.43</v>
      </c>
      <c r="G36" s="17">
        <f t="shared" ref="G36" si="138">E36-F36</f>
        <v>165848.79</v>
      </c>
      <c r="H36" s="17">
        <f t="shared" ref="H36" si="139">ROUND(G36*0.01,2)</f>
        <v>1658.49</v>
      </c>
      <c r="I36" s="18">
        <f t="shared" ref="I36" si="140">G36-H36</f>
        <v>164190.30000000002</v>
      </c>
    </row>
    <row r="37" spans="1:9" ht="14.25" customHeight="1" x14ac:dyDescent="0.25">
      <c r="A37" s="33">
        <f t="shared" si="9"/>
        <v>44947</v>
      </c>
      <c r="B37" s="17">
        <v>39283870.640000001</v>
      </c>
      <c r="C37" s="17">
        <v>37813704.560000002</v>
      </c>
      <c r="D37" s="17">
        <f t="shared" ref="D37" si="141">B37-C37</f>
        <v>1470166.0799999982</v>
      </c>
      <c r="E37" s="17">
        <f>ROUND(D37*0.15,2)</f>
        <v>220524.91</v>
      </c>
      <c r="F37" s="17">
        <f t="shared" ref="F37" si="142">ROUND(E37*0.15,2)</f>
        <v>33078.74</v>
      </c>
      <c r="G37" s="17">
        <f t="shared" ref="G37" si="143">E37-F37</f>
        <v>187446.17</v>
      </c>
      <c r="H37" s="17">
        <f t="shared" ref="H37" si="144">ROUND(G37*0.01,2)</f>
        <v>1874.46</v>
      </c>
      <c r="I37" s="18">
        <f t="shared" ref="I37" si="145">G37-H37</f>
        <v>185571.71000000002</v>
      </c>
    </row>
    <row r="38" spans="1:9" ht="14.25" customHeight="1" x14ac:dyDescent="0.25">
      <c r="A38" s="33">
        <f t="shared" si="9"/>
        <v>44954</v>
      </c>
      <c r="B38" s="17">
        <v>38722300.280000001</v>
      </c>
      <c r="C38" s="17">
        <v>37283810.43</v>
      </c>
      <c r="D38" s="17">
        <f t="shared" ref="D38" si="146">B38-C38</f>
        <v>1438489.8500000015</v>
      </c>
      <c r="E38" s="17">
        <f>ROUND(D38*0.15,2)</f>
        <v>215773.48</v>
      </c>
      <c r="F38" s="17">
        <f t="shared" ref="F38" si="147">ROUND(E38*0.15,2)</f>
        <v>32366.02</v>
      </c>
      <c r="G38" s="17">
        <f t="shared" ref="G38" si="148">E38-F38</f>
        <v>183407.46000000002</v>
      </c>
      <c r="H38" s="17">
        <f t="shared" ref="H38" si="149">ROUND(G38*0.01,2)</f>
        <v>1834.07</v>
      </c>
      <c r="I38" s="18">
        <f t="shared" ref="I38" si="150">G38-H38</f>
        <v>181573.39</v>
      </c>
    </row>
    <row r="39" spans="1:9" ht="14.25" customHeight="1" x14ac:dyDescent="0.25">
      <c r="A39" s="33">
        <f t="shared" si="9"/>
        <v>44961</v>
      </c>
      <c r="B39" s="17">
        <v>41319809.969999999</v>
      </c>
      <c r="C39" s="17">
        <v>40017230.740000002</v>
      </c>
      <c r="D39" s="17">
        <f t="shared" ref="D39" si="151">B39-C39</f>
        <v>1302579.2299999967</v>
      </c>
      <c r="E39" s="17">
        <f>ROUND(D39*0.15,2)</f>
        <v>195386.88</v>
      </c>
      <c r="F39" s="17">
        <f t="shared" ref="F39" si="152">ROUND(E39*0.15,2)</f>
        <v>29308.03</v>
      </c>
      <c r="G39" s="17">
        <f t="shared" ref="G39" si="153">E39-F39</f>
        <v>166078.85</v>
      </c>
      <c r="H39" s="17">
        <f t="shared" ref="H39" si="154">ROUND(G39*0.01,2)</f>
        <v>1660.79</v>
      </c>
      <c r="I39" s="18">
        <f t="shared" ref="I39" si="155">G39-H39</f>
        <v>164418.06</v>
      </c>
    </row>
    <row r="40" spans="1:9" ht="14.25" customHeight="1" x14ac:dyDescent="0.25">
      <c r="A40" s="33">
        <f t="shared" si="9"/>
        <v>44968</v>
      </c>
      <c r="B40" s="17">
        <v>43885834.900000006</v>
      </c>
      <c r="C40" s="17">
        <v>42299704.380000003</v>
      </c>
      <c r="D40" s="17">
        <f t="shared" ref="D40" si="156">B40-C40</f>
        <v>1586130.5200000033</v>
      </c>
      <c r="E40" s="17">
        <f>ROUND(D40*0.15,2)</f>
        <v>237919.58</v>
      </c>
      <c r="F40" s="17">
        <f t="shared" ref="F40" si="157">ROUND(E40*0.15,2)</f>
        <v>35687.94</v>
      </c>
      <c r="G40" s="17">
        <f t="shared" ref="G40" si="158">E40-F40</f>
        <v>202231.63999999998</v>
      </c>
      <c r="H40" s="17">
        <f t="shared" ref="H40" si="159">ROUND(G40*0.01,2)</f>
        <v>2022.32</v>
      </c>
      <c r="I40" s="18">
        <f t="shared" ref="I40" si="160">G40-H40</f>
        <v>200209.31999999998</v>
      </c>
    </row>
    <row r="41" spans="1:9" ht="14.25" customHeight="1" x14ac:dyDescent="0.25">
      <c r="A41" s="33">
        <f t="shared" si="9"/>
        <v>44975</v>
      </c>
      <c r="B41" s="17">
        <v>39746360.490000002</v>
      </c>
      <c r="C41" s="17">
        <v>37990782.730000004</v>
      </c>
      <c r="D41" s="17">
        <f t="shared" ref="D41" si="161">B41-C41</f>
        <v>1755577.7599999979</v>
      </c>
      <c r="E41" s="17">
        <f>ROUND(D41*0.15,2)+0.01</f>
        <v>263336.67</v>
      </c>
      <c r="F41" s="17">
        <f t="shared" ref="F41" si="162">ROUND(E41*0.15,2)</f>
        <v>39500.5</v>
      </c>
      <c r="G41" s="17">
        <f t="shared" ref="G41" si="163">E41-F41</f>
        <v>223836.16999999998</v>
      </c>
      <c r="H41" s="17">
        <f t="shared" ref="H41" si="164">ROUND(G41*0.01,2)</f>
        <v>2238.36</v>
      </c>
      <c r="I41" s="18">
        <f t="shared" ref="I41" si="165">G41-H41</f>
        <v>221597.81</v>
      </c>
    </row>
    <row r="42" spans="1:9" ht="14.25" customHeight="1" x14ac:dyDescent="0.25">
      <c r="A42" s="33">
        <f t="shared" si="9"/>
        <v>44982</v>
      </c>
      <c r="B42" s="17">
        <v>39487277.890000001</v>
      </c>
      <c r="C42" s="17">
        <v>37740558.089999996</v>
      </c>
      <c r="D42" s="17">
        <f t="shared" ref="D42" si="166">B42-C42</f>
        <v>1746719.8000000045</v>
      </c>
      <c r="E42" s="17">
        <f t="shared" ref="E42:E47" si="167">ROUND(D42*0.15,2)</f>
        <v>262007.97</v>
      </c>
      <c r="F42" s="17">
        <f t="shared" ref="F42" si="168">ROUND(E42*0.15,2)</f>
        <v>39301.199999999997</v>
      </c>
      <c r="G42" s="17">
        <f t="shared" ref="G42" si="169">E42-F42</f>
        <v>222706.77000000002</v>
      </c>
      <c r="H42" s="17">
        <f t="shared" ref="H42" si="170">ROUND(G42*0.01,2)</f>
        <v>2227.0700000000002</v>
      </c>
      <c r="I42" s="18">
        <f t="shared" ref="I42" si="171">G42-H42</f>
        <v>220479.7</v>
      </c>
    </row>
    <row r="43" spans="1:9" ht="14.25" customHeight="1" x14ac:dyDescent="0.25">
      <c r="A43" s="33">
        <f t="shared" si="9"/>
        <v>44989</v>
      </c>
      <c r="B43" s="17">
        <v>41105233.009999998</v>
      </c>
      <c r="C43" s="17">
        <v>39587812.18</v>
      </c>
      <c r="D43" s="17">
        <f t="shared" ref="D43" si="172">B43-C43</f>
        <v>1517420.8299999982</v>
      </c>
      <c r="E43" s="17">
        <f t="shared" si="167"/>
        <v>227613.12</v>
      </c>
      <c r="F43" s="17">
        <f t="shared" ref="F43" si="173">ROUND(E43*0.15,2)</f>
        <v>34141.97</v>
      </c>
      <c r="G43" s="17">
        <f t="shared" ref="G43" si="174">E43-F43</f>
        <v>193471.15</v>
      </c>
      <c r="H43" s="17">
        <f t="shared" ref="H43" si="175">ROUND(G43*0.01,2)</f>
        <v>1934.71</v>
      </c>
      <c r="I43" s="18">
        <f t="shared" ref="I43" si="176">G43-H43</f>
        <v>191536.44</v>
      </c>
    </row>
    <row r="44" spans="1:9" ht="14.25" customHeight="1" x14ac:dyDescent="0.25">
      <c r="A44" s="33">
        <f t="shared" si="9"/>
        <v>44996</v>
      </c>
      <c r="B44" s="17">
        <v>40456297.730000004</v>
      </c>
      <c r="C44" s="17">
        <v>39184187.739999995</v>
      </c>
      <c r="D44" s="17">
        <f t="shared" ref="D44" si="177">B44-C44</f>
        <v>1272109.9900000095</v>
      </c>
      <c r="E44" s="17">
        <f t="shared" si="167"/>
        <v>190816.5</v>
      </c>
      <c r="F44" s="17">
        <f t="shared" ref="F44" si="178">ROUND(E44*0.15,2)</f>
        <v>28622.48</v>
      </c>
      <c r="G44" s="17">
        <f t="shared" ref="G44" si="179">E44-F44</f>
        <v>162194.01999999999</v>
      </c>
      <c r="H44" s="17">
        <f t="shared" ref="H44" si="180">ROUND(G44*0.01,2)</f>
        <v>1621.94</v>
      </c>
      <c r="I44" s="18">
        <f t="shared" ref="I44" si="181">G44-H44</f>
        <v>160572.07999999999</v>
      </c>
    </row>
    <row r="45" spans="1:9" ht="14.25" customHeight="1" x14ac:dyDescent="0.25">
      <c r="A45" s="33">
        <f t="shared" si="9"/>
        <v>45003</v>
      </c>
      <c r="B45" s="17">
        <v>39011050.080000006</v>
      </c>
      <c r="C45" s="17">
        <v>37440991.559999995</v>
      </c>
      <c r="D45" s="17">
        <f t="shared" ref="D45" si="182">B45-C45</f>
        <v>1570058.5200000107</v>
      </c>
      <c r="E45" s="17">
        <f t="shared" si="167"/>
        <v>235508.78</v>
      </c>
      <c r="F45" s="17">
        <f t="shared" ref="F45" si="183">ROUND(E45*0.15,2)</f>
        <v>35326.32</v>
      </c>
      <c r="G45" s="17">
        <f t="shared" ref="G45" si="184">E45-F45</f>
        <v>200182.46</v>
      </c>
      <c r="H45" s="17">
        <f t="shared" ref="H45" si="185">ROUND(G45*0.01,2)</f>
        <v>2001.82</v>
      </c>
      <c r="I45" s="18">
        <f t="shared" ref="I45" si="186">G45-H45</f>
        <v>198180.63999999998</v>
      </c>
    </row>
    <row r="46" spans="1:9" ht="14.25" customHeight="1" x14ac:dyDescent="0.25">
      <c r="A46" s="33">
        <f t="shared" si="9"/>
        <v>45010</v>
      </c>
      <c r="B46" s="17">
        <v>39239570.399999999</v>
      </c>
      <c r="C46" s="17">
        <v>37898980.600000001</v>
      </c>
      <c r="D46" s="17">
        <f t="shared" ref="D46" si="187">B46-C46</f>
        <v>1340589.799999997</v>
      </c>
      <c r="E46" s="17">
        <f t="shared" si="167"/>
        <v>201088.47</v>
      </c>
      <c r="F46" s="17">
        <f t="shared" ref="F46" si="188">ROUND(E46*0.15,2)</f>
        <v>30163.27</v>
      </c>
      <c r="G46" s="17">
        <f t="shared" ref="G46" si="189">E46-F46</f>
        <v>170925.2</v>
      </c>
      <c r="H46" s="17">
        <f t="shared" ref="H46" si="190">ROUND(G46*0.01,2)</f>
        <v>1709.25</v>
      </c>
      <c r="I46" s="18">
        <f t="shared" ref="I46" si="191">G46-H46</f>
        <v>169215.95</v>
      </c>
    </row>
    <row r="47" spans="1:9" ht="14.25" customHeight="1" x14ac:dyDescent="0.25">
      <c r="A47" s="33">
        <f t="shared" si="9"/>
        <v>45017</v>
      </c>
      <c r="B47" s="17">
        <v>37003956.560000002</v>
      </c>
      <c r="C47" s="17">
        <v>35449954.900000006</v>
      </c>
      <c r="D47" s="17">
        <f t="shared" ref="D47" si="192">B47-C47</f>
        <v>1554001.6599999964</v>
      </c>
      <c r="E47" s="17">
        <f t="shared" si="167"/>
        <v>233100.25</v>
      </c>
      <c r="F47" s="17">
        <f t="shared" ref="F47" si="193">ROUND(E47*0.15,2)</f>
        <v>34965.040000000001</v>
      </c>
      <c r="G47" s="17">
        <f t="shared" ref="G47" si="194">E47-F47</f>
        <v>198135.21</v>
      </c>
      <c r="H47" s="17">
        <f t="shared" ref="H47" si="195">ROUND(G47*0.01,2)</f>
        <v>1981.35</v>
      </c>
      <c r="I47" s="18">
        <f t="shared" ref="I47" si="196">G47-H47</f>
        <v>196153.86</v>
      </c>
    </row>
    <row r="48" spans="1:9" ht="14.25" customHeight="1" x14ac:dyDescent="0.25">
      <c r="A48" s="33">
        <f t="shared" si="9"/>
        <v>45024</v>
      </c>
      <c r="B48" s="17">
        <v>41437815.310000002</v>
      </c>
      <c r="C48" s="17">
        <v>40311275.25</v>
      </c>
      <c r="D48" s="17">
        <f t="shared" ref="D48" si="197">B48-C48</f>
        <v>1126540.0600000024</v>
      </c>
      <c r="E48" s="17">
        <f t="shared" ref="E48" si="198">ROUND(D48*0.15,2)</f>
        <v>168981.01</v>
      </c>
      <c r="F48" s="17">
        <f t="shared" ref="F48" si="199">ROUND(E48*0.15,2)</f>
        <v>25347.15</v>
      </c>
      <c r="G48" s="17">
        <f t="shared" ref="G48" si="200">E48-F48</f>
        <v>143633.86000000002</v>
      </c>
      <c r="H48" s="17">
        <f t="shared" ref="H48" si="201">ROUND(G48*0.01,2)</f>
        <v>1436.34</v>
      </c>
      <c r="I48" s="18">
        <f t="shared" ref="I48" si="202">G48-H48</f>
        <v>142197.52000000002</v>
      </c>
    </row>
    <row r="49" spans="1:9" ht="14.25" customHeight="1" x14ac:dyDescent="0.25">
      <c r="A49" s="33">
        <f t="shared" si="9"/>
        <v>45031</v>
      </c>
      <c r="B49" s="17">
        <v>39264073.560000002</v>
      </c>
      <c r="C49" s="17">
        <v>38089575.200000003</v>
      </c>
      <c r="D49" s="17">
        <f t="shared" ref="D49" si="203">B49-C49</f>
        <v>1174498.3599999994</v>
      </c>
      <c r="E49" s="17">
        <f t="shared" ref="E49" si="204">ROUND(D49*0.15,2)</f>
        <v>176174.75</v>
      </c>
      <c r="F49" s="17">
        <f t="shared" ref="F49" si="205">ROUND(E49*0.15,2)</f>
        <v>26426.21</v>
      </c>
      <c r="G49" s="17">
        <f t="shared" ref="G49" si="206">E49-F49</f>
        <v>149748.54</v>
      </c>
      <c r="H49" s="17">
        <f t="shared" ref="H49" si="207">ROUND(G49*0.01,2)</f>
        <v>1497.49</v>
      </c>
      <c r="I49" s="18">
        <f t="shared" ref="I49" si="208">G49-H49</f>
        <v>148251.05000000002</v>
      </c>
    </row>
    <row r="50" spans="1:9" ht="14.25" customHeight="1" x14ac:dyDescent="0.25">
      <c r="A50" s="33">
        <f t="shared" si="9"/>
        <v>45038</v>
      </c>
      <c r="B50" s="17">
        <v>38969443.460000001</v>
      </c>
      <c r="C50" s="17">
        <v>37824709.149999999</v>
      </c>
      <c r="D50" s="17">
        <f t="shared" ref="D50" si="209">B50-C50</f>
        <v>1144734.3100000024</v>
      </c>
      <c r="E50" s="17">
        <f t="shared" ref="E50" si="210">ROUND(D50*0.15,2)</f>
        <v>171710.15</v>
      </c>
      <c r="F50" s="17">
        <f t="shared" ref="F50" si="211">ROUND(E50*0.15,2)</f>
        <v>25756.52</v>
      </c>
      <c r="G50" s="17">
        <f t="shared" ref="G50" si="212">E50-F50</f>
        <v>145953.63</v>
      </c>
      <c r="H50" s="17">
        <f t="shared" ref="H50" si="213">ROUND(G50*0.01,2)</f>
        <v>1459.54</v>
      </c>
      <c r="I50" s="18">
        <f t="shared" ref="I50" si="214">G50-H50</f>
        <v>144494.09</v>
      </c>
    </row>
    <row r="51" spans="1:9" ht="14.25" customHeight="1" x14ac:dyDescent="0.25">
      <c r="A51" s="33">
        <f t="shared" si="9"/>
        <v>45045</v>
      </c>
      <c r="B51" s="17">
        <v>40052841.869999997</v>
      </c>
      <c r="C51" s="17">
        <v>38343408.740000002</v>
      </c>
      <c r="D51" s="17">
        <f t="shared" ref="D51" si="215">B51-C51</f>
        <v>1709433.1299999952</v>
      </c>
      <c r="E51" s="17">
        <f>ROUND(D51*0.15,2)-0.01</f>
        <v>256414.96</v>
      </c>
      <c r="F51" s="17">
        <f t="shared" ref="F51" si="216">ROUND(E51*0.15,2)</f>
        <v>38462.239999999998</v>
      </c>
      <c r="G51" s="17">
        <f t="shared" ref="G51" si="217">E51-F51</f>
        <v>217952.72</v>
      </c>
      <c r="H51" s="17">
        <f t="shared" ref="H51" si="218">ROUND(G51*0.01,2)</f>
        <v>2179.5300000000002</v>
      </c>
      <c r="I51" s="18">
        <f t="shared" ref="I51" si="219">G51-H51</f>
        <v>215773.19</v>
      </c>
    </row>
    <row r="52" spans="1:9" ht="14.25" customHeight="1" x14ac:dyDescent="0.25">
      <c r="A52" s="33">
        <f t="shared" si="9"/>
        <v>45052</v>
      </c>
      <c r="B52" s="17">
        <v>38435900.509999998</v>
      </c>
      <c r="C52" s="17">
        <v>37494520.68</v>
      </c>
      <c r="D52" s="17">
        <f t="shared" ref="D52" si="220">B52-C52</f>
        <v>941379.82999999821</v>
      </c>
      <c r="E52" s="17">
        <f>ROUND(D52*0.15,2)</f>
        <v>141206.97</v>
      </c>
      <c r="F52" s="17">
        <f t="shared" ref="F52" si="221">ROUND(E52*0.15,2)</f>
        <v>21181.05</v>
      </c>
      <c r="G52" s="17">
        <f t="shared" ref="G52" si="222">E52-F52</f>
        <v>120025.92</v>
      </c>
      <c r="H52" s="17">
        <f t="shared" ref="H52" si="223">ROUND(G52*0.01,2)</f>
        <v>1200.26</v>
      </c>
      <c r="I52" s="18">
        <f t="shared" ref="I52" si="224">G52-H52</f>
        <v>118825.66</v>
      </c>
    </row>
    <row r="53" spans="1:9" ht="14.25" customHeight="1" x14ac:dyDescent="0.25">
      <c r="A53" s="33">
        <f t="shared" si="9"/>
        <v>45059</v>
      </c>
      <c r="B53" s="17">
        <v>39221986.390000008</v>
      </c>
      <c r="C53" s="17">
        <v>38150158.329999998</v>
      </c>
      <c r="D53" s="17">
        <f t="shared" ref="D53" si="225">B53-C53</f>
        <v>1071828.0600000098</v>
      </c>
      <c r="E53" s="17">
        <f>ROUND(D53*0.15,2)</f>
        <v>160774.21</v>
      </c>
      <c r="F53" s="17">
        <f t="shared" ref="F53" si="226">ROUND(E53*0.15,2)</f>
        <v>24116.13</v>
      </c>
      <c r="G53" s="17">
        <f t="shared" ref="G53" si="227">E53-F53</f>
        <v>136658.07999999999</v>
      </c>
      <c r="H53" s="17">
        <f t="shared" ref="H53" si="228">ROUND(G53*0.01,2)</f>
        <v>1366.58</v>
      </c>
      <c r="I53" s="18">
        <f t="shared" ref="I53" si="229">G53-H53</f>
        <v>135291.5</v>
      </c>
    </row>
    <row r="54" spans="1:9" ht="14.25" customHeight="1" x14ac:dyDescent="0.25">
      <c r="A54" s="33">
        <f t="shared" si="9"/>
        <v>45066</v>
      </c>
      <c r="B54" s="17">
        <v>34816151.100000001</v>
      </c>
      <c r="C54" s="17">
        <v>33595183.439999998</v>
      </c>
      <c r="D54" s="17">
        <f t="shared" ref="D54" si="230">B54-C54</f>
        <v>1220967.6600000039</v>
      </c>
      <c r="E54" s="17">
        <f>ROUND(D54*0.15,2)-0.01</f>
        <v>183145.13999999998</v>
      </c>
      <c r="F54" s="17">
        <f t="shared" ref="F54" si="231">ROUND(E54*0.15,2)</f>
        <v>27471.77</v>
      </c>
      <c r="G54" s="17">
        <f t="shared" ref="G54" si="232">E54-F54</f>
        <v>155673.37</v>
      </c>
      <c r="H54" s="17">
        <f t="shared" ref="H54" si="233">ROUND(G54*0.01,2)</f>
        <v>1556.73</v>
      </c>
      <c r="I54" s="18">
        <f t="shared" ref="I54" si="234">G54-H54</f>
        <v>154116.63999999998</v>
      </c>
    </row>
    <row r="55" spans="1:9" ht="14.25" customHeight="1" x14ac:dyDescent="0.25">
      <c r="A55" s="33">
        <f t="shared" si="9"/>
        <v>45073</v>
      </c>
      <c r="B55" s="17">
        <v>31743691.520000003</v>
      </c>
      <c r="C55" s="17">
        <v>30169078.720000003</v>
      </c>
      <c r="D55" s="17">
        <f t="shared" ref="D55" si="235">B55-C55</f>
        <v>1574612.8000000007</v>
      </c>
      <c r="E55" s="17">
        <f>ROUND(D55*0.15,2)</f>
        <v>236191.92</v>
      </c>
      <c r="F55" s="17">
        <f t="shared" ref="F55" si="236">ROUND(E55*0.15,2)</f>
        <v>35428.79</v>
      </c>
      <c r="G55" s="17">
        <f t="shared" ref="G55" si="237">E55-F55</f>
        <v>200763.13</v>
      </c>
      <c r="H55" s="17">
        <f t="shared" ref="H55" si="238">ROUND(G55*0.01,2)</f>
        <v>2007.63</v>
      </c>
      <c r="I55" s="18">
        <f t="shared" ref="I55" si="239">G55-H55</f>
        <v>198755.5</v>
      </c>
    </row>
    <row r="56" spans="1:9" ht="14.25" customHeight="1" x14ac:dyDescent="0.25">
      <c r="A56" s="33">
        <f t="shared" si="9"/>
        <v>45080</v>
      </c>
      <c r="B56" s="17">
        <v>32153343.830000002</v>
      </c>
      <c r="C56" s="17">
        <v>30834394.280000001</v>
      </c>
      <c r="D56" s="17">
        <f t="shared" ref="D56" si="240">B56-C56</f>
        <v>1318949.5500000007</v>
      </c>
      <c r="E56" s="17">
        <f>ROUND(D56*0.15,2)</f>
        <v>197842.43</v>
      </c>
      <c r="F56" s="17">
        <f t="shared" ref="F56" si="241">ROUND(E56*0.15,2)</f>
        <v>29676.36</v>
      </c>
      <c r="G56" s="17">
        <f t="shared" ref="G56" si="242">E56-F56</f>
        <v>168166.07</v>
      </c>
      <c r="H56" s="17">
        <f t="shared" ref="H56" si="243">ROUND(G56*0.01,2)</f>
        <v>1681.66</v>
      </c>
      <c r="I56" s="18">
        <f t="shared" ref="I56" si="244">G56-H56</f>
        <v>166484.41</v>
      </c>
    </row>
    <row r="57" spans="1:9" ht="14.25" customHeight="1" x14ac:dyDescent="0.25">
      <c r="A57" s="33">
        <f t="shared" si="9"/>
        <v>45087</v>
      </c>
      <c r="B57" s="17">
        <v>31070058.41</v>
      </c>
      <c r="C57" s="17">
        <v>29795573.91</v>
      </c>
      <c r="D57" s="17">
        <f t="shared" ref="D57" si="245">B57-C57</f>
        <v>1274484.5</v>
      </c>
      <c r="E57" s="17">
        <f>ROUND(D57*0.15,2)-0.01</f>
        <v>191172.66999999998</v>
      </c>
      <c r="F57" s="17">
        <f t="shared" ref="F57" si="246">ROUND(E57*0.15,2)</f>
        <v>28675.9</v>
      </c>
      <c r="G57" s="17">
        <f t="shared" ref="G57" si="247">E57-F57</f>
        <v>162496.76999999999</v>
      </c>
      <c r="H57" s="17">
        <f t="shared" ref="H57" si="248">ROUND(G57*0.01,2)</f>
        <v>1624.97</v>
      </c>
      <c r="I57" s="18">
        <f t="shared" ref="I57" si="249">G57-H57</f>
        <v>160871.79999999999</v>
      </c>
    </row>
    <row r="58" spans="1:9" ht="14.25" customHeight="1" x14ac:dyDescent="0.25">
      <c r="A58" s="33">
        <f t="shared" si="9"/>
        <v>45094</v>
      </c>
      <c r="B58" s="17">
        <v>35505101.909999996</v>
      </c>
      <c r="C58" s="17">
        <v>34113824.909999996</v>
      </c>
      <c r="D58" s="17">
        <f t="shared" ref="D58" si="250">B58-C58</f>
        <v>1391277</v>
      </c>
      <c r="E58" s="17">
        <f>ROUND(D58*0.15,2)</f>
        <v>208691.55</v>
      </c>
      <c r="F58" s="17">
        <f t="shared" ref="F58" si="251">ROUND(E58*0.15,2)</f>
        <v>31303.73</v>
      </c>
      <c r="G58" s="17">
        <f t="shared" ref="G58" si="252">E58-F58</f>
        <v>177387.81999999998</v>
      </c>
      <c r="H58" s="17">
        <f t="shared" ref="H58" si="253">ROUND(G58*0.01,2)</f>
        <v>1773.88</v>
      </c>
      <c r="I58" s="18">
        <f t="shared" ref="I58" si="254">G58-H58</f>
        <v>175613.93999999997</v>
      </c>
    </row>
    <row r="59" spans="1:9" ht="14.25" customHeight="1" x14ac:dyDescent="0.25">
      <c r="A59" s="33">
        <f t="shared" si="9"/>
        <v>45101</v>
      </c>
      <c r="B59" s="17">
        <v>34244414.969999999</v>
      </c>
      <c r="C59" s="17">
        <v>32821622.609999999</v>
      </c>
      <c r="D59" s="17">
        <f t="shared" ref="D59" si="255">B59-C59</f>
        <v>1422792.3599999994</v>
      </c>
      <c r="E59" s="17">
        <f>ROUND(D59*0.15,2)+0.01</f>
        <v>213418.86000000002</v>
      </c>
      <c r="F59" s="17">
        <f t="shared" ref="F59" si="256">ROUND(E59*0.15,2)</f>
        <v>32012.83</v>
      </c>
      <c r="G59" s="17">
        <f t="shared" ref="G59" si="257">E59-F59</f>
        <v>181406.03000000003</v>
      </c>
      <c r="H59" s="17">
        <f t="shared" ref="H59" si="258">ROUND(G59*0.01,2)</f>
        <v>1814.06</v>
      </c>
      <c r="I59" s="18">
        <f t="shared" ref="I59" si="259">G59-H59</f>
        <v>179591.97000000003</v>
      </c>
    </row>
    <row r="60" spans="1:9" ht="14.25" customHeight="1" x14ac:dyDescent="0.25">
      <c r="A60" s="41" t="s">
        <v>22</v>
      </c>
      <c r="B60" s="17">
        <v>27737657.800000001</v>
      </c>
      <c r="C60" s="17">
        <v>26520420.41</v>
      </c>
      <c r="D60" s="17">
        <f t="shared" ref="D60" si="260">B60-C60</f>
        <v>1217237.3900000006</v>
      </c>
      <c r="E60" s="17">
        <f>ROUND(D60*0.15,2)-0.02</f>
        <v>182585.59</v>
      </c>
      <c r="F60" s="17">
        <f t="shared" ref="F60" si="261">ROUND(E60*0.15,2)</f>
        <v>27387.84</v>
      </c>
      <c r="G60" s="17">
        <f t="shared" ref="G60" si="262">E60-F60</f>
        <v>155197.75</v>
      </c>
      <c r="H60" s="17">
        <f t="shared" ref="H60" si="263">ROUND(G60*0.01,2)</f>
        <v>1551.98</v>
      </c>
      <c r="I60" s="18">
        <f t="shared" ref="I60" si="264">G60-H60</f>
        <v>153645.76999999999</v>
      </c>
    </row>
    <row r="61" spans="1:9" ht="15" customHeight="1" x14ac:dyDescent="0.25">
      <c r="B61" s="17"/>
      <c r="C61" s="17"/>
      <c r="D61" s="17"/>
      <c r="E61" s="17"/>
      <c r="F61" s="17"/>
      <c r="G61" s="17"/>
      <c r="H61" s="17"/>
      <c r="I61" s="18"/>
    </row>
    <row r="62" spans="1:9" ht="15" customHeight="1" thickBot="1" x14ac:dyDescent="0.3">
      <c r="B62" s="19">
        <f t="shared" ref="B62:I62" si="265">SUM(B8:B61)</f>
        <v>1841072335.01</v>
      </c>
      <c r="C62" s="19">
        <f t="shared" si="265"/>
        <v>1773303811.8200004</v>
      </c>
      <c r="D62" s="19">
        <f t="shared" si="265"/>
        <v>67768523.190000013</v>
      </c>
      <c r="E62" s="19">
        <f t="shared" si="265"/>
        <v>10165278.430000002</v>
      </c>
      <c r="F62" s="19">
        <f t="shared" si="265"/>
        <v>1524791.77</v>
      </c>
      <c r="G62" s="19">
        <f t="shared" si="265"/>
        <v>8640486.6600000001</v>
      </c>
      <c r="H62" s="19">
        <f t="shared" si="265"/>
        <v>86404.84</v>
      </c>
      <c r="I62" s="19">
        <f t="shared" si="265"/>
        <v>8554081.8199999984</v>
      </c>
    </row>
    <row r="63" spans="1:9" ht="15" customHeight="1" thickTop="1" x14ac:dyDescent="0.25"/>
    <row r="64" spans="1:9" ht="15" customHeight="1" x14ac:dyDescent="0.25">
      <c r="A64" s="13" t="s">
        <v>17</v>
      </c>
    </row>
    <row r="65" spans="1:1" ht="15" customHeight="1" x14ac:dyDescent="0.25">
      <c r="A65" s="8" t="s">
        <v>14</v>
      </c>
    </row>
    <row r="66" spans="1:1" ht="15" customHeight="1" x14ac:dyDescent="0.25">
      <c r="A66" s="8" t="s">
        <v>15</v>
      </c>
    </row>
    <row r="67" spans="1:1" s="1" customFormat="1" ht="15" customHeight="1" x14ac:dyDescent="0.25">
      <c r="A67" s="13" t="s">
        <v>23</v>
      </c>
    </row>
  </sheetData>
  <mergeCells count="2">
    <mergeCell ref="A1:I1"/>
    <mergeCell ref="A6:I6"/>
  </mergeCells>
  <pageMargins left="0.25" right="0.25" top="0.25" bottom="0.25" header="0" footer="0"/>
  <pageSetup scale="58" orientation="landscape" r:id="rId1"/>
  <ignoredErrors>
    <ignoredError sqref="H8 H9: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2021-05-12T18:51:01Z</cp:lastPrinted>
  <dcterms:created xsi:type="dcterms:W3CDTF">2020-07-23T18:07:20Z</dcterms:created>
  <dcterms:modified xsi:type="dcterms:W3CDTF">2023-07-07T14:51:13Z</dcterms:modified>
</cp:coreProperties>
</file>